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X:\d\2018\Rendeletek\"/>
    </mc:Choice>
  </mc:AlternateContent>
  <xr:revisionPtr revIDLastSave="0" documentId="8_{DA7524F0-DE98-42CC-B5CB-47222C032837}" xr6:coauthVersionLast="40" xr6:coauthVersionMax="40" xr10:uidLastSave="{00000000-0000-0000-0000-000000000000}"/>
  <bookViews>
    <workbookView xWindow="0" yWindow="0" windowWidth="21600" windowHeight="9465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melléklet'!$A$1:$L$126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7" i="8" l="1"/>
  <c r="J117" i="8"/>
  <c r="C115" i="8"/>
  <c r="D115" i="8"/>
  <c r="E115" i="8"/>
  <c r="F115" i="8"/>
  <c r="F119" i="8" s="1"/>
  <c r="G115" i="8"/>
  <c r="H115" i="8"/>
  <c r="I115" i="8"/>
  <c r="J115" i="8"/>
  <c r="K115" i="8"/>
  <c r="L115" i="8"/>
  <c r="B115" i="8"/>
  <c r="B119" i="8" s="1"/>
  <c r="L124" i="8"/>
  <c r="L123" i="8" s="1"/>
  <c r="L126" i="8" s="1"/>
  <c r="K124" i="8"/>
  <c r="J124" i="8"/>
  <c r="G124" i="8"/>
  <c r="G123" i="8" s="1"/>
  <c r="G126" i="8" s="1"/>
  <c r="D124" i="8"/>
  <c r="D123" i="8" s="1"/>
  <c r="D126" i="8" s="1"/>
  <c r="K123" i="8"/>
  <c r="K126" i="8" s="1"/>
  <c r="J123" i="8"/>
  <c r="J126" i="8" s="1"/>
  <c r="I123" i="8"/>
  <c r="I126" i="8" s="1"/>
  <c r="H123" i="8"/>
  <c r="H126" i="8" s="1"/>
  <c r="F123" i="8"/>
  <c r="F126" i="8" s="1"/>
  <c r="E123" i="8"/>
  <c r="E126" i="8" s="1"/>
  <c r="C123" i="8"/>
  <c r="C126" i="8" s="1"/>
  <c r="B123" i="8"/>
  <c r="B126" i="8" s="1"/>
  <c r="K116" i="8"/>
  <c r="J116" i="8"/>
  <c r="G116" i="8"/>
  <c r="D116" i="8"/>
  <c r="D119" i="8" s="1"/>
  <c r="K119" i="8"/>
  <c r="I119" i="8"/>
  <c r="H119" i="8"/>
  <c r="G119" i="8"/>
  <c r="E119" i="8"/>
  <c r="C119" i="8"/>
  <c r="K111" i="8"/>
  <c r="L111" i="8"/>
  <c r="C111" i="8"/>
  <c r="D111" i="8"/>
  <c r="E111" i="8"/>
  <c r="F111" i="8"/>
  <c r="G111" i="8"/>
  <c r="H111" i="8"/>
  <c r="I111" i="8"/>
  <c r="J111" i="8"/>
  <c r="B111" i="8"/>
  <c r="K109" i="8"/>
  <c r="K108" i="8" s="1"/>
  <c r="J109" i="8"/>
  <c r="J108" i="8" s="1"/>
  <c r="G109" i="8"/>
  <c r="D109" i="8"/>
  <c r="D108" i="8" s="1"/>
  <c r="I108" i="8"/>
  <c r="H108" i="8"/>
  <c r="G108" i="8"/>
  <c r="F108" i="8"/>
  <c r="E108" i="8"/>
  <c r="C108" i="8"/>
  <c r="B108" i="8"/>
  <c r="K59" i="8"/>
  <c r="K58" i="8" s="1"/>
  <c r="J59" i="8"/>
  <c r="J58" i="8" s="1"/>
  <c r="C58" i="8"/>
  <c r="D58" i="8"/>
  <c r="E58" i="8"/>
  <c r="F58" i="8"/>
  <c r="G58" i="8"/>
  <c r="H58" i="8"/>
  <c r="I58" i="8"/>
  <c r="B58" i="8"/>
  <c r="J119" i="8" l="1"/>
  <c r="L116" i="8"/>
  <c r="L119" i="8" s="1"/>
  <c r="L59" i="8"/>
  <c r="L58" i="8" s="1"/>
  <c r="L109" i="8"/>
  <c r="L108" i="8" s="1"/>
  <c r="K23" i="8" l="1"/>
  <c r="J23" i="8"/>
  <c r="L23" i="8" s="1"/>
  <c r="H13" i="8"/>
  <c r="G102" i="8" l="1"/>
  <c r="G101" i="8" s="1"/>
  <c r="G99" i="8"/>
  <c r="G97" i="8"/>
  <c r="G98" i="8"/>
  <c r="G89" i="8"/>
  <c r="G56" i="8"/>
  <c r="G22" i="8"/>
  <c r="E10" i="8"/>
  <c r="B40" i="8" l="1"/>
  <c r="B61" i="8" s="1"/>
  <c r="C40" i="8"/>
  <c r="E40" i="8"/>
  <c r="F40" i="8"/>
  <c r="H40" i="8"/>
  <c r="I40" i="8"/>
  <c r="K56" i="8"/>
  <c r="J56" i="8"/>
  <c r="L56" i="8" l="1"/>
  <c r="K102" i="8"/>
  <c r="K101" i="8" s="1"/>
  <c r="J102" i="8"/>
  <c r="J101" i="8" s="1"/>
  <c r="C101" i="8"/>
  <c r="D101" i="8"/>
  <c r="E101" i="8"/>
  <c r="F101" i="8"/>
  <c r="H101" i="8"/>
  <c r="I101" i="8"/>
  <c r="B101" i="8"/>
  <c r="C95" i="8"/>
  <c r="E95" i="8"/>
  <c r="E104" i="8" s="1"/>
  <c r="F95" i="8"/>
  <c r="H95" i="8"/>
  <c r="I95" i="8"/>
  <c r="I104" i="8" s="1"/>
  <c r="B95" i="8"/>
  <c r="B104" i="8" s="1"/>
  <c r="K98" i="8"/>
  <c r="K99" i="8"/>
  <c r="J98" i="8"/>
  <c r="J99" i="8"/>
  <c r="L99" i="8" s="1"/>
  <c r="K22" i="8"/>
  <c r="J22" i="8"/>
  <c r="H104" i="8" l="1"/>
  <c r="C104" i="8"/>
  <c r="F104" i="8"/>
  <c r="L102" i="8"/>
  <c r="L101" i="8" s="1"/>
  <c r="L98" i="8"/>
  <c r="L22" i="8"/>
  <c r="G55" i="8"/>
  <c r="G19" i="8"/>
  <c r="G20" i="8"/>
  <c r="G21" i="8"/>
  <c r="G11" i="8"/>
  <c r="K97" i="8" l="1"/>
  <c r="J97" i="8"/>
  <c r="K96" i="8"/>
  <c r="J96" i="8"/>
  <c r="J95" i="8" s="1"/>
  <c r="J104" i="8" s="1"/>
  <c r="G96" i="8"/>
  <c r="D96" i="8"/>
  <c r="K55" i="8"/>
  <c r="J55" i="8"/>
  <c r="C87" i="8"/>
  <c r="E87" i="8"/>
  <c r="F87" i="8"/>
  <c r="H87" i="8"/>
  <c r="I87" i="8"/>
  <c r="B87" i="8"/>
  <c r="K89" i="8"/>
  <c r="J89" i="8"/>
  <c r="K21" i="8"/>
  <c r="J21" i="8"/>
  <c r="K20" i="8"/>
  <c r="J20" i="8"/>
  <c r="H10" i="8"/>
  <c r="K19" i="8"/>
  <c r="J19" i="8"/>
  <c r="C10" i="8"/>
  <c r="F10" i="8"/>
  <c r="I10" i="8"/>
  <c r="B10" i="8"/>
  <c r="K11" i="8"/>
  <c r="J11" i="8"/>
  <c r="L20" i="8" l="1"/>
  <c r="K95" i="8"/>
  <c r="K104" i="8" s="1"/>
  <c r="D95" i="8"/>
  <c r="D104" i="8" s="1"/>
  <c r="L97" i="8"/>
  <c r="G95" i="8"/>
  <c r="G104" i="8" s="1"/>
  <c r="L55" i="8"/>
  <c r="L21" i="8"/>
  <c r="L11" i="8"/>
  <c r="L96" i="8"/>
  <c r="L89" i="8"/>
  <c r="L19" i="8"/>
  <c r="K88" i="8"/>
  <c r="J88" i="8"/>
  <c r="G88" i="8"/>
  <c r="D88" i="8"/>
  <c r="C91" i="8"/>
  <c r="E91" i="8"/>
  <c r="F91" i="8"/>
  <c r="H91" i="8"/>
  <c r="K81" i="8"/>
  <c r="J81" i="8"/>
  <c r="K80" i="8"/>
  <c r="J80" i="8"/>
  <c r="G81" i="8"/>
  <c r="G80" i="8"/>
  <c r="D81" i="8"/>
  <c r="D80" i="8"/>
  <c r="C79" i="8"/>
  <c r="C83" i="8" s="1"/>
  <c r="E79" i="8"/>
  <c r="E83" i="8" s="1"/>
  <c r="F79" i="8"/>
  <c r="F83" i="8" s="1"/>
  <c r="H79" i="8"/>
  <c r="H83" i="8" s="1"/>
  <c r="I79" i="8"/>
  <c r="I83" i="8" s="1"/>
  <c r="I91" i="8"/>
  <c r="L80" i="8" l="1"/>
  <c r="L95" i="8"/>
  <c r="L104" i="8" s="1"/>
  <c r="K87" i="8"/>
  <c r="K91" i="8" s="1"/>
  <c r="D87" i="8"/>
  <c r="D91" i="8" s="1"/>
  <c r="G87" i="8"/>
  <c r="G91" i="8" s="1"/>
  <c r="J87" i="8"/>
  <c r="J91" i="8" s="1"/>
  <c r="L81" i="8"/>
  <c r="L79" i="8" s="1"/>
  <c r="L83" i="8" s="1"/>
  <c r="L88" i="8"/>
  <c r="L87" i="8" s="1"/>
  <c r="K79" i="8"/>
  <c r="K83" i="8" s="1"/>
  <c r="J79" i="8"/>
  <c r="J83" i="8" s="1"/>
  <c r="G79" i="8"/>
  <c r="G83" i="8" s="1"/>
  <c r="D79" i="8"/>
  <c r="D83" i="8" s="1"/>
  <c r="C32" i="8"/>
  <c r="E32" i="8"/>
  <c r="F32" i="8"/>
  <c r="H32" i="8"/>
  <c r="I32" i="8"/>
  <c r="C30" i="8"/>
  <c r="D30" i="8"/>
  <c r="E30" i="8"/>
  <c r="F30" i="8"/>
  <c r="G30" i="8"/>
  <c r="H30" i="8"/>
  <c r="I30" i="8"/>
  <c r="J30" i="8"/>
  <c r="K30" i="8"/>
  <c r="L30" i="8"/>
  <c r="C66" i="8"/>
  <c r="E66" i="8"/>
  <c r="F66" i="8"/>
  <c r="H66" i="8"/>
  <c r="I66" i="8"/>
  <c r="C64" i="8"/>
  <c r="D64" i="8"/>
  <c r="E64" i="8"/>
  <c r="F64" i="8"/>
  <c r="G64" i="8"/>
  <c r="H64" i="8"/>
  <c r="I64" i="8"/>
  <c r="J64" i="8"/>
  <c r="K64" i="8"/>
  <c r="L64" i="8"/>
  <c r="C61" i="8"/>
  <c r="E61" i="8"/>
  <c r="F61" i="8"/>
  <c r="H61" i="8"/>
  <c r="I61" i="8"/>
  <c r="C25" i="8"/>
  <c r="D25" i="8"/>
  <c r="E25" i="8"/>
  <c r="E28" i="8" s="1"/>
  <c r="F25" i="8"/>
  <c r="F28" i="8" s="1"/>
  <c r="G25" i="8"/>
  <c r="H25" i="8"/>
  <c r="I25" i="8"/>
  <c r="J25" i="8"/>
  <c r="K25" i="8"/>
  <c r="L25" i="8"/>
  <c r="K33" i="8"/>
  <c r="K32" i="8" s="1"/>
  <c r="K37" i="8" s="1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67" i="8"/>
  <c r="K68" i="8"/>
  <c r="J33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67" i="8"/>
  <c r="J68" i="8"/>
  <c r="K13" i="8"/>
  <c r="K14" i="8"/>
  <c r="K15" i="8"/>
  <c r="K16" i="8"/>
  <c r="K17" i="8"/>
  <c r="K18" i="8"/>
  <c r="J13" i="8"/>
  <c r="J14" i="8"/>
  <c r="J15" i="8"/>
  <c r="J16" i="8"/>
  <c r="J17" i="8"/>
  <c r="J18" i="8"/>
  <c r="K12" i="8"/>
  <c r="J12" i="8"/>
  <c r="G68" i="8"/>
  <c r="G67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33" i="8"/>
  <c r="G32" i="8" s="1"/>
  <c r="G18" i="8"/>
  <c r="G17" i="8"/>
  <c r="G16" i="8"/>
  <c r="G15" i="8"/>
  <c r="G14" i="8"/>
  <c r="G13" i="8"/>
  <c r="G12" i="8"/>
  <c r="G66" i="8" l="1"/>
  <c r="G40" i="8"/>
  <c r="K40" i="8"/>
  <c r="J40" i="8"/>
  <c r="I37" i="8"/>
  <c r="G37" i="8"/>
  <c r="E37" i="8"/>
  <c r="C37" i="8"/>
  <c r="L51" i="8"/>
  <c r="L47" i="8"/>
  <c r="L43" i="8"/>
  <c r="K61" i="8"/>
  <c r="I72" i="8"/>
  <c r="L91" i="8"/>
  <c r="H72" i="8"/>
  <c r="J61" i="8"/>
  <c r="C72" i="8"/>
  <c r="L16" i="8"/>
  <c r="L12" i="8"/>
  <c r="H37" i="8"/>
  <c r="F72" i="8"/>
  <c r="G61" i="8"/>
  <c r="E72" i="8"/>
  <c r="E75" i="8" s="1"/>
  <c r="L68" i="8"/>
  <c r="L17" i="8"/>
  <c r="L67" i="8"/>
  <c r="L52" i="8"/>
  <c r="L48" i="8"/>
  <c r="L44" i="8"/>
  <c r="L33" i="8"/>
  <c r="L32" i="8" s="1"/>
  <c r="L37" i="8" s="1"/>
  <c r="L13" i="8"/>
  <c r="J10" i="8"/>
  <c r="J28" i="8" s="1"/>
  <c r="L15" i="8"/>
  <c r="K10" i="8"/>
  <c r="K28" i="8" s="1"/>
  <c r="K66" i="8"/>
  <c r="K72" i="8" s="1"/>
  <c r="G10" i="8"/>
  <c r="G28" i="8" s="1"/>
  <c r="L18" i="8"/>
  <c r="L14" i="8"/>
  <c r="L53" i="8"/>
  <c r="L49" i="8"/>
  <c r="L45" i="8"/>
  <c r="L54" i="8"/>
  <c r="L50" i="8"/>
  <c r="L46" i="8"/>
  <c r="L42" i="8"/>
  <c r="G72" i="8"/>
  <c r="L41" i="8"/>
  <c r="J32" i="8"/>
  <c r="J37" i="8" s="1"/>
  <c r="J66" i="8"/>
  <c r="J72" i="8" s="1"/>
  <c r="F37" i="8"/>
  <c r="F75" i="8" s="1"/>
  <c r="D13" i="8"/>
  <c r="D14" i="8"/>
  <c r="D15" i="8"/>
  <c r="D16" i="8"/>
  <c r="D17" i="8"/>
  <c r="D18" i="8"/>
  <c r="D33" i="8"/>
  <c r="D32" i="8" s="1"/>
  <c r="D37" i="8" s="1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67" i="8"/>
  <c r="D68" i="8"/>
  <c r="D12" i="8"/>
  <c r="C28" i="8"/>
  <c r="H28" i="8"/>
  <c r="I28" i="8"/>
  <c r="I75" i="8" s="1"/>
  <c r="D40" i="8" l="1"/>
  <c r="L40" i="8"/>
  <c r="C75" i="8"/>
  <c r="L66" i="8"/>
  <c r="L72" i="8" s="1"/>
  <c r="H75" i="8"/>
  <c r="L61" i="8"/>
  <c r="D61" i="8"/>
  <c r="K75" i="8"/>
  <c r="L10" i="8"/>
  <c r="L28" i="8" s="1"/>
  <c r="D10" i="8"/>
  <c r="D28" i="8" s="1"/>
  <c r="G75" i="8"/>
  <c r="D66" i="8"/>
  <c r="D72" i="8" s="1"/>
  <c r="J75" i="8"/>
  <c r="L75" i="8" l="1"/>
  <c r="B91" i="8"/>
  <c r="B66" i="8" l="1"/>
  <c r="B79" i="8"/>
  <c r="B83" i="8" s="1"/>
  <c r="B32" i="8"/>
  <c r="B64" i="8"/>
  <c r="B72" i="8" s="1"/>
  <c r="B25" i="8"/>
  <c r="B30" i="8"/>
  <c r="B37" i="8" l="1"/>
  <c r="D75" i="8" s="1"/>
  <c r="B28" i="8"/>
  <c r="B75" i="8" l="1"/>
</calcChain>
</file>

<file path=xl/sharedStrings.xml><?xml version="1.0" encoding="utf-8"?>
<sst xmlns="http://schemas.openxmlformats.org/spreadsheetml/2006/main" count="99" uniqueCount="86">
  <si>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</si>
  <si>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</si>
  <si>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</si>
  <si>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</si>
  <si>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</si>
  <si>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</si>
  <si>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</si>
  <si>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</si>
  <si>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</si>
  <si>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</si>
  <si>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</si>
  <si>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</si>
  <si>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</si>
  <si>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</si>
  <si>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</si>
  <si>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</si>
  <si>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</si>
  <si>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</si>
  <si>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</si>
  <si>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</si>
  <si>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</si>
  <si>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</si>
  <si>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</si>
  <si>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</si>
  <si>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</si>
  <si>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</si>
  <si>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</si>
  <si>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</si>
  <si>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</si>
  <si>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</si>
  <si>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</si>
  <si>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</si>
  <si>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</si>
  <si>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Országgyűlési képviselő választás kiadásaink támogatása</t>
  </si>
  <si>
    <t>KOMÁROMI POLGÁRMESTERI HIVATAL TÁMOGATÁSOK ÉS ÁTVETT PÉNZESZKÖZÖK (VISSZATÉRÍTENDŐ ÉS VISSZA NEM TÉRÍTENDŐ) MINDÖSSZESEN:</t>
  </si>
  <si>
    <t xml:space="preserve">TOP-1.1.2-16 Inkubátorházak fejlesztése </t>
  </si>
  <si>
    <t xml:space="preserve">TOP-3.2.1-16 Komáromi Jókai Mór Gimnázium energetikai korszerűsítése </t>
  </si>
  <si>
    <t xml:space="preserve">TOP-4.2.1-15 Eszközbeszerzés a Gondozási Központba </t>
  </si>
  <si>
    <t>TOP-7.1.1-16 CLDD közösségfejlesztés</t>
  </si>
  <si>
    <t>TOP-5.3.1-16 Identitás és kohézió erősítése</t>
  </si>
  <si>
    <t>EFOP-1.8.2-16 Alapellátás fejlesztése</t>
  </si>
  <si>
    <t>Zöld város kialakítása</t>
  </si>
  <si>
    <t xml:space="preserve">EFOP-4.1.7-16 Regionális népi kézműves alkotóház </t>
  </si>
  <si>
    <t>EFOP-4.1.9-16 Oktatási tér tanulmánytár kialakítása</t>
  </si>
  <si>
    <t>EFOP-1.2.11-16 Esély Otthon</t>
  </si>
  <si>
    <t>EFOP-1.5.2-16 Humán szolgáltatások fejlesztése</t>
  </si>
  <si>
    <t>TOP-1.4.1-15 A Komáromi Aprótalpak Bölcsőde felújítása</t>
  </si>
  <si>
    <t>TOP-3.2.2-15 Geotermikus hőellátó rendszer kiépítése Komáromban</t>
  </si>
  <si>
    <t>EFOP-4.1.8-16 Jókai Mór Könyvtár tanulást elősegítő infrastrukturális fejlesztés (gyerekkönyvtár bővítés)</t>
  </si>
  <si>
    <t>Bethlen Gábor Alap testvérvárosi pályázat támogatása</t>
  </si>
  <si>
    <t>Önként vállalt feladatok</t>
  </si>
  <si>
    <t>Javasolt módosítás</t>
  </si>
  <si>
    <t>Kötelező feladatok</t>
  </si>
  <si>
    <t>Összesen</t>
  </si>
  <si>
    <t>2018. évi kapott visszatérítendő és vissza nem térítendő támogatások és pénzeszközátvételek előirányzatának módosítása Komárom  Város Önkormányzatánál és Intézményeinél</t>
  </si>
  <si>
    <t>1/2018.(I.30.) önk rendelet eredeti ei</t>
  </si>
  <si>
    <t>Helyi önkormányzatok működésének általános támogatása támogatása</t>
  </si>
  <si>
    <t>Költségvetési szerveknél foglalkoztatottak 2018. évi bérkompenzációja</t>
  </si>
  <si>
    <t>Vis maior támogatás</t>
  </si>
  <si>
    <t>2017. évi Autómentes Nap támogatása</t>
  </si>
  <si>
    <t>Időközi helyi önkormányzati képviselő választás támogatása</t>
  </si>
  <si>
    <t>Belterületi utak, járdák, hidak felújításának támogatása</t>
  </si>
  <si>
    <t>KOMÁROMI KLAPKA GYÖRGY MÚZEUM</t>
  </si>
  <si>
    <t>KOMÁROMI KLAPKA GYÖRGY MÚZEUM TÁMOGATÁSOK ÉS ÁTVETT PÉNZESZKÖZÖK (VISSZATÉRÍTENDŐ ÉS VISSZA NEM TÉRÍTENDŐ) MINDÖSSZESEN:</t>
  </si>
  <si>
    <t>Támogatás Szamódy Zsolt Komáromi Erődrendszert ábrázoló fotóinak megvásárlására</t>
  </si>
  <si>
    <t>2017. évi elszámolás alapján keletkező pótigény</t>
  </si>
  <si>
    <t>Támogatás Komárom-Szőnyben, a Brigetiói Legitábor praetentura részében apszisos épület feltárására</t>
  </si>
  <si>
    <t>Komáromi, komáromi alakulatok és komáromiak az első világháborúban c. projekt támogatása</t>
  </si>
  <si>
    <t>Egyéb működési célú  átvett pénzeszközök</t>
  </si>
  <si>
    <t>Komárom/Szőny/Brigetio, katonavárosi fürdő régészeti lelőhely állagmegóvása c. projekt támogatása</t>
  </si>
  <si>
    <t>Komárom/Szőny-Stadion úton, brigetioi legiotáborban apszisos épület környezetének feltárása</t>
  </si>
  <si>
    <t>15/2018. (IX.25.) önk rendelet              módosított ei</t>
  </si>
  <si>
    <t>Nyári diákmunka támogatása</t>
  </si>
  <si>
    <t>CULTPLAY pályázat támogatása (játszótér projekt)</t>
  </si>
  <si>
    <t>KOMÁROMI KISTÁLTOS ÓVODA</t>
  </si>
  <si>
    <t>KOMÁROMI KISTÁLTOS ÓVODA TÁMOGATÁSOK ÉS ÁTVETT PÉNZESZKÖZÖK (VISSZATÉRÍTENDŐ ÉS VISSZA NEM TÉRÍTENDŐ) MINDÖSSZESEN:</t>
  </si>
  <si>
    <t>Tempus Közalapítvány Erasmus + program pályázat támogatása</t>
  </si>
  <si>
    <t>Működési célú átvett pénzeszközök (vissza nem térítendő)</t>
  </si>
  <si>
    <t>KOMÁROMI TÁM-PONT CSALÁD- ÉS GYEREKJÓLÉTI INTÉZMÉNY</t>
  </si>
  <si>
    <t>KOMÁROMI TÁM-PONT CSALÁD- ÉS GYEREKJÓLÉTI INTÉZMÉNY TÁMOGATÁSOK ÉS ÁTVETT PÉNZESZKÖZÖK (VISSZATÉRÍTENDŐ ÉS VISSZA NEM TÉRÍTENDŐ) MINDÖSSZESEN:</t>
  </si>
  <si>
    <t>KOMÁROMI NAPSUGÁR ÓVODA</t>
  </si>
  <si>
    <t>KOMÁROMI NAPSUGÁR ÓVODA TÁMOGATÁSOK ÉS ÁTVETT PÉNZESZKÖZÖK (VISSZATÉRÍTENDŐ ÉS VISSZA NEM TÉRÍTENDŐ) MINDÖSSZESEN:</t>
  </si>
  <si>
    <t>SOLUM ZRT támogatása</t>
  </si>
  <si>
    <t>Raiffeisen Bank ZRT támogatása Karácsonyi ünnepségre</t>
  </si>
  <si>
    <t>EFOP-1.1,1-15-2015-00001 "Megváltozott munkaképességű emberek támogatása" c. program</t>
  </si>
  <si>
    <t>25/2018. (XII.18.)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</si>
</sst>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20" fillId="0" borderId="0" xfId="74" applyAlignment="1">
      <alignment horizontal="right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23" fillId="0" borderId="14" xfId="74" applyNumberFormat="1" applyFont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6"/>
  <sheetViews>
    <sheetView tabSelected="1" zoomScaleNormal="100" zoomScaleSheetLayoutView="100" workbookViewId="0">
      <pane ySplit="7" topLeftCell="A8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6" width="9.140625" style="1"/>
    <col min="7" max="7" width="9.42578125" style="1" bestFit="1" customWidth="1"/>
    <col min="8" max="16384" width="9.140625" style="1"/>
  </cols>
  <sheetData>
    <row r="1" spans="1:13" x14ac:dyDescent="0.2">
      <c r="K1" s="41" t="s">
        <v>28</v>
      </c>
      <c r="L1" s="41"/>
    </row>
    <row r="2" spans="1:13" x14ac:dyDescent="0.2">
      <c r="A2" s="8"/>
      <c r="B2" s="4"/>
    </row>
    <row r="3" spans="1:13" ht="32.25" customHeight="1" x14ac:dyDescent="0.2">
      <c r="A3" s="55" t="s">
        <v>54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3" ht="12.75" customHeight="1" x14ac:dyDescent="0.2">
      <c r="A4" s="52"/>
      <c r="B4" s="52"/>
      <c r="C4" s="12"/>
    </row>
    <row r="5" spans="1:13" ht="15.75" x14ac:dyDescent="0.25">
      <c r="A5" s="51"/>
      <c r="B5" s="51"/>
      <c r="L5" s="29" t="s">
        <v>27</v>
      </c>
    </row>
    <row r="6" spans="1:13" ht="38.25" customHeight="1" x14ac:dyDescent="0.2">
      <c r="A6" s="53" t="s">
        <v>16</v>
      </c>
      <c r="B6" s="42" t="s">
        <v>52</v>
      </c>
      <c r="C6" s="42" t="s">
        <v>50</v>
      </c>
      <c r="D6" s="44" t="s">
        <v>55</v>
      </c>
      <c r="E6" s="46" t="s">
        <v>71</v>
      </c>
      <c r="F6" s="47"/>
      <c r="G6" s="48"/>
      <c r="H6" s="49" t="s">
        <v>51</v>
      </c>
      <c r="I6" s="50"/>
      <c r="J6" s="46" t="s">
        <v>85</v>
      </c>
      <c r="K6" s="47"/>
      <c r="L6" s="48"/>
    </row>
    <row r="7" spans="1:13" ht="36" x14ac:dyDescent="0.2">
      <c r="A7" s="53"/>
      <c r="B7" s="54"/>
      <c r="C7" s="43"/>
      <c r="D7" s="45"/>
      <c r="E7" s="38" t="s">
        <v>52</v>
      </c>
      <c r="F7" s="39" t="s">
        <v>50</v>
      </c>
      <c r="G7" s="38" t="s">
        <v>53</v>
      </c>
      <c r="H7" s="28" t="s">
        <v>52</v>
      </c>
      <c r="I7" s="30" t="s">
        <v>50</v>
      </c>
      <c r="J7" s="28" t="s">
        <v>52</v>
      </c>
      <c r="K7" s="30" t="s">
        <v>50</v>
      </c>
      <c r="L7" s="27" t="s">
        <v>53</v>
      </c>
      <c r="M7" s="34"/>
    </row>
    <row r="8" spans="1:13" x14ac:dyDescent="0.2">
      <c r="A8" s="13" t="s">
        <v>0</v>
      </c>
      <c r="B8" s="15"/>
      <c r="C8" s="31"/>
      <c r="D8" s="32"/>
      <c r="E8" s="31"/>
      <c r="F8" s="33"/>
      <c r="G8" s="33"/>
      <c r="H8" s="33"/>
      <c r="I8" s="33"/>
      <c r="J8" s="33"/>
      <c r="K8" s="33"/>
      <c r="L8" s="33"/>
      <c r="M8" s="34"/>
    </row>
    <row r="9" spans="1:13" x14ac:dyDescent="0.2">
      <c r="A9" s="16"/>
      <c r="B9" s="17"/>
      <c r="C9" s="31"/>
      <c r="D9" s="32"/>
      <c r="E9" s="31"/>
      <c r="F9" s="33"/>
      <c r="G9" s="33"/>
      <c r="H9" s="33"/>
      <c r="I9" s="33"/>
      <c r="J9" s="33"/>
      <c r="K9" s="33"/>
      <c r="L9" s="33"/>
      <c r="M9" s="34"/>
    </row>
    <row r="10" spans="1:13" s="5" customFormat="1" x14ac:dyDescent="0.2">
      <c r="A10" s="13" t="s">
        <v>8</v>
      </c>
      <c r="B10" s="15">
        <f t="shared" ref="B10:L10" si="0">SUM(B11:B24)</f>
        <v>745631</v>
      </c>
      <c r="C10" s="15">
        <f t="shared" si="0"/>
        <v>5718</v>
      </c>
      <c r="D10" s="15">
        <f t="shared" si="0"/>
        <v>751349</v>
      </c>
      <c r="E10" s="15">
        <f>SUM(E11:E24)</f>
        <v>802622</v>
      </c>
      <c r="F10" s="15">
        <f t="shared" si="0"/>
        <v>5718</v>
      </c>
      <c r="G10" s="15">
        <f t="shared" si="0"/>
        <v>808340</v>
      </c>
      <c r="H10" s="15">
        <f t="shared" si="0"/>
        <v>52994</v>
      </c>
      <c r="I10" s="15">
        <f t="shared" si="0"/>
        <v>0</v>
      </c>
      <c r="J10" s="15">
        <f t="shared" si="0"/>
        <v>855616</v>
      </c>
      <c r="K10" s="15">
        <f t="shared" si="0"/>
        <v>5718</v>
      </c>
      <c r="L10" s="15">
        <f t="shared" si="0"/>
        <v>861334</v>
      </c>
      <c r="M10" s="35"/>
    </row>
    <row r="11" spans="1:13" s="5" customFormat="1" x14ac:dyDescent="0.2">
      <c r="A11" s="16" t="s">
        <v>56</v>
      </c>
      <c r="B11" s="15"/>
      <c r="C11" s="15"/>
      <c r="D11" s="15"/>
      <c r="E11" s="17">
        <v>543</v>
      </c>
      <c r="F11" s="17">
        <v>0</v>
      </c>
      <c r="G11" s="17">
        <f>SUM(E11:F11)</f>
        <v>543</v>
      </c>
      <c r="H11" s="17"/>
      <c r="I11" s="17"/>
      <c r="J11" s="17">
        <f>SUM(E11,H11)</f>
        <v>543</v>
      </c>
      <c r="K11" s="17">
        <f>SUM(F11,I11)</f>
        <v>0</v>
      </c>
      <c r="L11" s="17">
        <f>SUM(J11:K11)</f>
        <v>543</v>
      </c>
      <c r="M11" s="35"/>
    </row>
    <row r="12" spans="1:13" x14ac:dyDescent="0.2">
      <c r="A12" s="16" t="s">
        <v>17</v>
      </c>
      <c r="B12" s="17">
        <v>379475</v>
      </c>
      <c r="C12" s="17"/>
      <c r="D12" s="17">
        <f>SUM(B12:C12)</f>
        <v>379475</v>
      </c>
      <c r="E12" s="17">
        <v>381313</v>
      </c>
      <c r="F12" s="17">
        <v>0</v>
      </c>
      <c r="G12" s="17">
        <f>SUM(E12:F12)</f>
        <v>381313</v>
      </c>
      <c r="H12" s="17">
        <v>4021</v>
      </c>
      <c r="I12" s="17"/>
      <c r="J12" s="17">
        <f>SUM(E12,H12)</f>
        <v>385334</v>
      </c>
      <c r="K12" s="17">
        <f>SUM(F12,I12)</f>
        <v>0</v>
      </c>
      <c r="L12" s="17">
        <f>SUM(J12:K12)</f>
        <v>385334</v>
      </c>
      <c r="M12" s="34"/>
    </row>
    <row r="13" spans="1:13" x14ac:dyDescent="0.2">
      <c r="A13" s="16" t="s">
        <v>18</v>
      </c>
      <c r="B13" s="17">
        <v>297280</v>
      </c>
      <c r="C13" s="17"/>
      <c r="D13" s="17">
        <f t="shared" ref="D13:D68" si="1">SUM(B13:C13)</f>
        <v>297280</v>
      </c>
      <c r="E13" s="17">
        <v>341847</v>
      </c>
      <c r="F13" s="17">
        <v>0</v>
      </c>
      <c r="G13" s="17">
        <f t="shared" ref="G13:G22" si="2">SUM(E13:F13)</f>
        <v>341847</v>
      </c>
      <c r="H13" s="17">
        <f>10158+32198</f>
        <v>42356</v>
      </c>
      <c r="I13" s="17"/>
      <c r="J13" s="17">
        <f t="shared" ref="J13:J68" si="3">SUM(E13,H13)</f>
        <v>384203</v>
      </c>
      <c r="K13" s="17">
        <f t="shared" ref="K13:K68" si="4">SUM(F13,I13)</f>
        <v>0</v>
      </c>
      <c r="L13" s="17">
        <f t="shared" ref="L13:L68" si="5">SUM(J13:K13)</f>
        <v>384203</v>
      </c>
      <c r="M13" s="34"/>
    </row>
    <row r="14" spans="1:13" x14ac:dyDescent="0.2">
      <c r="A14" s="16" t="s">
        <v>19</v>
      </c>
      <c r="B14" s="17">
        <v>42036</v>
      </c>
      <c r="C14" s="17"/>
      <c r="D14" s="17">
        <f t="shared" si="1"/>
        <v>42036</v>
      </c>
      <c r="E14" s="17">
        <v>46876</v>
      </c>
      <c r="F14" s="17">
        <v>0</v>
      </c>
      <c r="G14" s="17">
        <f t="shared" si="2"/>
        <v>46876</v>
      </c>
      <c r="H14" s="17">
        <v>1195</v>
      </c>
      <c r="I14" s="17"/>
      <c r="J14" s="17">
        <f t="shared" si="3"/>
        <v>48071</v>
      </c>
      <c r="K14" s="17">
        <f t="shared" si="4"/>
        <v>0</v>
      </c>
      <c r="L14" s="17">
        <f t="shared" si="5"/>
        <v>48071</v>
      </c>
      <c r="M14" s="34"/>
    </row>
    <row r="15" spans="1:13" x14ac:dyDescent="0.2">
      <c r="A15" s="16" t="s">
        <v>31</v>
      </c>
      <c r="B15" s="17">
        <v>25000</v>
      </c>
      <c r="C15" s="17"/>
      <c r="D15" s="17">
        <f t="shared" si="1"/>
        <v>25000</v>
      </c>
      <c r="E15" s="17">
        <v>25000</v>
      </c>
      <c r="F15" s="17">
        <v>0</v>
      </c>
      <c r="G15" s="17">
        <f t="shared" si="2"/>
        <v>25000</v>
      </c>
      <c r="H15" s="17"/>
      <c r="I15" s="17"/>
      <c r="J15" s="17">
        <f t="shared" si="3"/>
        <v>25000</v>
      </c>
      <c r="K15" s="17">
        <f t="shared" si="4"/>
        <v>0</v>
      </c>
      <c r="L15" s="17">
        <f t="shared" si="5"/>
        <v>25000</v>
      </c>
      <c r="M15" s="34"/>
    </row>
    <row r="16" spans="1:13" x14ac:dyDescent="0.2">
      <c r="A16" s="16" t="s">
        <v>49</v>
      </c>
      <c r="B16" s="17">
        <v>1840</v>
      </c>
      <c r="C16" s="17"/>
      <c r="D16" s="17">
        <f t="shared" si="1"/>
        <v>1840</v>
      </c>
      <c r="E16" s="17">
        <v>500</v>
      </c>
      <c r="F16" s="17">
        <v>0</v>
      </c>
      <c r="G16" s="17">
        <f t="shared" si="2"/>
        <v>500</v>
      </c>
      <c r="H16" s="17"/>
      <c r="I16" s="17"/>
      <c r="J16" s="17">
        <f t="shared" si="3"/>
        <v>500</v>
      </c>
      <c r="K16" s="17">
        <f t="shared" si="4"/>
        <v>0</v>
      </c>
      <c r="L16" s="17">
        <f t="shared" si="5"/>
        <v>500</v>
      </c>
      <c r="M16" s="34"/>
    </row>
    <row r="17" spans="1:13" x14ac:dyDescent="0.2">
      <c r="A17" s="16" t="s">
        <v>29</v>
      </c>
      <c r="B17" s="17"/>
      <c r="C17" s="17">
        <v>3200</v>
      </c>
      <c r="D17" s="17">
        <f t="shared" si="1"/>
        <v>3200</v>
      </c>
      <c r="E17" s="17">
        <v>0</v>
      </c>
      <c r="F17" s="17">
        <v>3200</v>
      </c>
      <c r="G17" s="17">
        <f t="shared" si="2"/>
        <v>3200</v>
      </c>
      <c r="H17" s="17"/>
      <c r="I17" s="17"/>
      <c r="J17" s="17">
        <f t="shared" si="3"/>
        <v>0</v>
      </c>
      <c r="K17" s="17">
        <f t="shared" si="4"/>
        <v>3200</v>
      </c>
      <c r="L17" s="17">
        <f t="shared" si="5"/>
        <v>3200</v>
      </c>
      <c r="M17" s="34"/>
    </row>
    <row r="18" spans="1:13" x14ac:dyDescent="0.2">
      <c r="A18" s="16" t="s">
        <v>20</v>
      </c>
      <c r="B18" s="17"/>
      <c r="C18" s="17">
        <v>2518</v>
      </c>
      <c r="D18" s="17">
        <f t="shared" si="1"/>
        <v>2518</v>
      </c>
      <c r="E18" s="17">
        <v>0</v>
      </c>
      <c r="F18" s="17">
        <v>2518</v>
      </c>
      <c r="G18" s="17">
        <f t="shared" si="2"/>
        <v>2518</v>
      </c>
      <c r="H18" s="17"/>
      <c r="I18" s="17"/>
      <c r="J18" s="17">
        <f t="shared" si="3"/>
        <v>0</v>
      </c>
      <c r="K18" s="17">
        <f t="shared" si="4"/>
        <v>2518</v>
      </c>
      <c r="L18" s="17">
        <f t="shared" si="5"/>
        <v>2518</v>
      </c>
      <c r="M18" s="34"/>
    </row>
    <row r="19" spans="1:13" x14ac:dyDescent="0.2">
      <c r="A19" s="16" t="s">
        <v>57</v>
      </c>
      <c r="B19" s="17"/>
      <c r="C19" s="17"/>
      <c r="D19" s="17"/>
      <c r="E19" s="17">
        <v>1715</v>
      </c>
      <c r="F19" s="17">
        <v>0</v>
      </c>
      <c r="G19" s="17">
        <f t="shared" si="2"/>
        <v>1715</v>
      </c>
      <c r="H19" s="17">
        <v>699</v>
      </c>
      <c r="I19" s="17"/>
      <c r="J19" s="17">
        <f t="shared" si="3"/>
        <v>2414</v>
      </c>
      <c r="K19" s="17">
        <f t="shared" si="4"/>
        <v>0</v>
      </c>
      <c r="L19" s="17">
        <f t="shared" si="5"/>
        <v>2414</v>
      </c>
      <c r="M19" s="34"/>
    </row>
    <row r="20" spans="1:13" x14ac:dyDescent="0.2">
      <c r="A20" s="16" t="s">
        <v>58</v>
      </c>
      <c r="B20" s="17"/>
      <c r="C20" s="17"/>
      <c r="D20" s="17"/>
      <c r="E20" s="17">
        <v>0</v>
      </c>
      <c r="F20" s="17">
        <v>0</v>
      </c>
      <c r="G20" s="17">
        <f t="shared" si="2"/>
        <v>0</v>
      </c>
      <c r="H20" s="17"/>
      <c r="I20" s="17"/>
      <c r="J20" s="17">
        <f t="shared" si="3"/>
        <v>0</v>
      </c>
      <c r="K20" s="17">
        <f t="shared" si="4"/>
        <v>0</v>
      </c>
      <c r="L20" s="17">
        <f t="shared" si="5"/>
        <v>0</v>
      </c>
      <c r="M20" s="34"/>
    </row>
    <row r="21" spans="1:13" x14ac:dyDescent="0.2">
      <c r="A21" s="16" t="s">
        <v>59</v>
      </c>
      <c r="B21" s="17"/>
      <c r="C21" s="17"/>
      <c r="D21" s="17"/>
      <c r="E21" s="17">
        <v>692</v>
      </c>
      <c r="F21" s="17">
        <v>0</v>
      </c>
      <c r="G21" s="17">
        <f t="shared" si="2"/>
        <v>692</v>
      </c>
      <c r="H21" s="17"/>
      <c r="I21" s="17"/>
      <c r="J21" s="17">
        <f t="shared" si="3"/>
        <v>692</v>
      </c>
      <c r="K21" s="17">
        <f t="shared" si="4"/>
        <v>0</v>
      </c>
      <c r="L21" s="17">
        <f t="shared" si="5"/>
        <v>692</v>
      </c>
      <c r="M21" s="34"/>
    </row>
    <row r="22" spans="1:13" x14ac:dyDescent="0.2">
      <c r="A22" s="16" t="s">
        <v>65</v>
      </c>
      <c r="B22" s="17"/>
      <c r="C22" s="17"/>
      <c r="D22" s="17"/>
      <c r="E22" s="17">
        <v>4136</v>
      </c>
      <c r="F22" s="17">
        <v>0</v>
      </c>
      <c r="G22" s="17">
        <f t="shared" si="2"/>
        <v>4136</v>
      </c>
      <c r="H22" s="17"/>
      <c r="I22" s="17"/>
      <c r="J22" s="17">
        <f t="shared" si="3"/>
        <v>4136</v>
      </c>
      <c r="K22" s="17">
        <f t="shared" si="4"/>
        <v>0</v>
      </c>
      <c r="L22" s="17">
        <f t="shared" si="5"/>
        <v>4136</v>
      </c>
      <c r="M22" s="34"/>
    </row>
    <row r="23" spans="1:13" x14ac:dyDescent="0.2">
      <c r="A23" s="16" t="s">
        <v>72</v>
      </c>
      <c r="B23" s="17"/>
      <c r="C23" s="17"/>
      <c r="D23" s="17"/>
      <c r="E23" s="17"/>
      <c r="F23" s="17"/>
      <c r="G23" s="17"/>
      <c r="H23" s="17">
        <v>4723</v>
      </c>
      <c r="I23" s="17"/>
      <c r="J23" s="17">
        <f t="shared" si="3"/>
        <v>4723</v>
      </c>
      <c r="K23" s="17">
        <f t="shared" si="4"/>
        <v>0</v>
      </c>
      <c r="L23" s="17">
        <f t="shared" si="5"/>
        <v>4723</v>
      </c>
      <c r="M23" s="34"/>
    </row>
    <row r="24" spans="1:13" x14ac:dyDescent="0.2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34"/>
    </row>
    <row r="25" spans="1:13" s="5" customFormat="1" x14ac:dyDescent="0.2">
      <c r="A25" s="13" t="s">
        <v>9</v>
      </c>
      <c r="B25" s="15">
        <f>SUM(B27:B27)</f>
        <v>0</v>
      </c>
      <c r="C25" s="15">
        <f t="shared" ref="C25:L25" si="6">SUM(C27:C27)</f>
        <v>0</v>
      </c>
      <c r="D25" s="15">
        <f t="shared" si="6"/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  <c r="I25" s="15">
        <f t="shared" si="6"/>
        <v>0</v>
      </c>
      <c r="J25" s="15">
        <f t="shared" si="6"/>
        <v>0</v>
      </c>
      <c r="K25" s="15">
        <f t="shared" si="6"/>
        <v>0</v>
      </c>
      <c r="L25" s="15">
        <f t="shared" si="6"/>
        <v>0</v>
      </c>
      <c r="M25" s="35"/>
    </row>
    <row r="26" spans="1:13" s="5" customFormat="1" x14ac:dyDescent="0.2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35"/>
    </row>
    <row r="27" spans="1:13" x14ac:dyDescent="0.2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34"/>
    </row>
    <row r="28" spans="1:13" s="11" customFormat="1" ht="13.5" x14ac:dyDescent="0.25">
      <c r="A28" s="18" t="s">
        <v>10</v>
      </c>
      <c r="B28" s="19">
        <f t="shared" ref="B28:L28" si="7">SUM(B10,B25)</f>
        <v>745631</v>
      </c>
      <c r="C28" s="19">
        <f t="shared" si="7"/>
        <v>5718</v>
      </c>
      <c r="D28" s="19">
        <f t="shared" si="7"/>
        <v>751349</v>
      </c>
      <c r="E28" s="19">
        <f>SUM(E10,E25)</f>
        <v>802622</v>
      </c>
      <c r="F28" s="19">
        <f>SUM(F10,F25)</f>
        <v>5718</v>
      </c>
      <c r="G28" s="19">
        <f>SUM(G10,G25)</f>
        <v>808340</v>
      </c>
      <c r="H28" s="19">
        <f t="shared" si="7"/>
        <v>52994</v>
      </c>
      <c r="I28" s="19">
        <f t="shared" si="7"/>
        <v>0</v>
      </c>
      <c r="J28" s="19">
        <f t="shared" si="7"/>
        <v>855616</v>
      </c>
      <c r="K28" s="19">
        <f t="shared" si="7"/>
        <v>5718</v>
      </c>
      <c r="L28" s="19">
        <f t="shared" si="7"/>
        <v>861334</v>
      </c>
      <c r="M28" s="36"/>
    </row>
    <row r="29" spans="1:13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34"/>
    </row>
    <row r="30" spans="1:13" x14ac:dyDescent="0.2">
      <c r="A30" s="13" t="s">
        <v>6</v>
      </c>
      <c r="B30" s="15">
        <f>SUM(B31:B31)</f>
        <v>0</v>
      </c>
      <c r="C30" s="15">
        <f t="shared" ref="C30:L30" si="8">SUM(C31:C31)</f>
        <v>0</v>
      </c>
      <c r="D30" s="15">
        <f t="shared" si="8"/>
        <v>0</v>
      </c>
      <c r="E30" s="15">
        <f t="shared" si="8"/>
        <v>0</v>
      </c>
      <c r="F30" s="15">
        <f t="shared" si="8"/>
        <v>0</v>
      </c>
      <c r="G30" s="15">
        <f t="shared" si="8"/>
        <v>0</v>
      </c>
      <c r="H30" s="15">
        <f t="shared" si="8"/>
        <v>0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15">
        <f t="shared" si="8"/>
        <v>0</v>
      </c>
      <c r="M30" s="34"/>
    </row>
    <row r="31" spans="1:13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34"/>
    </row>
    <row r="32" spans="1:13" s="5" customFormat="1" x14ac:dyDescent="0.2">
      <c r="A32" s="13" t="s">
        <v>1</v>
      </c>
      <c r="B32" s="15">
        <f>SUM(B33)</f>
        <v>0</v>
      </c>
      <c r="C32" s="15">
        <f t="shared" ref="C32:L32" si="9">SUM(C33)</f>
        <v>30000</v>
      </c>
      <c r="D32" s="15">
        <f t="shared" si="9"/>
        <v>30000</v>
      </c>
      <c r="E32" s="15">
        <f t="shared" si="9"/>
        <v>0</v>
      </c>
      <c r="F32" s="15">
        <f t="shared" si="9"/>
        <v>30000</v>
      </c>
      <c r="G32" s="15">
        <f t="shared" si="9"/>
        <v>30000</v>
      </c>
      <c r="H32" s="15">
        <f t="shared" si="9"/>
        <v>0</v>
      </c>
      <c r="I32" s="15">
        <f t="shared" si="9"/>
        <v>0</v>
      </c>
      <c r="J32" s="15">
        <f t="shared" si="9"/>
        <v>0</v>
      </c>
      <c r="K32" s="15">
        <f t="shared" si="9"/>
        <v>30000</v>
      </c>
      <c r="L32" s="15">
        <f t="shared" si="9"/>
        <v>30000</v>
      </c>
      <c r="M32" s="35"/>
    </row>
    <row r="33" spans="1:13" s="5" customFormat="1" x14ac:dyDescent="0.2">
      <c r="A33" s="16" t="s">
        <v>21</v>
      </c>
      <c r="B33" s="17"/>
      <c r="C33" s="17">
        <v>30000</v>
      </c>
      <c r="D33" s="17">
        <f t="shared" si="1"/>
        <v>30000</v>
      </c>
      <c r="E33" s="17">
        <v>0</v>
      </c>
      <c r="F33" s="17">
        <v>30000</v>
      </c>
      <c r="G33" s="17">
        <f t="shared" ref="G33" si="10">SUM(E33:F33)</f>
        <v>30000</v>
      </c>
      <c r="H33" s="17"/>
      <c r="I33" s="17"/>
      <c r="J33" s="17">
        <f t="shared" si="3"/>
        <v>0</v>
      </c>
      <c r="K33" s="17">
        <f t="shared" si="4"/>
        <v>30000</v>
      </c>
      <c r="L33" s="17">
        <f t="shared" si="5"/>
        <v>30000</v>
      </c>
      <c r="M33" s="35"/>
    </row>
    <row r="34" spans="1:13" x14ac:dyDescent="0.2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34"/>
    </row>
    <row r="35" spans="1:13" s="5" customFormat="1" x14ac:dyDescent="0.2">
      <c r="A35" s="13" t="s">
        <v>13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35"/>
    </row>
    <row r="36" spans="1:13" x14ac:dyDescent="0.2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34"/>
    </row>
    <row r="37" spans="1:13" s="11" customFormat="1" ht="13.5" x14ac:dyDescent="0.25">
      <c r="A37" s="18" t="s">
        <v>14</v>
      </c>
      <c r="B37" s="19">
        <f>SUM(B32,B30,B35)</f>
        <v>0</v>
      </c>
      <c r="C37" s="19">
        <f t="shared" ref="C37:L37" si="11">SUM(C32,C30,C35)</f>
        <v>30000</v>
      </c>
      <c r="D37" s="19">
        <f t="shared" si="11"/>
        <v>30000</v>
      </c>
      <c r="E37" s="19">
        <f t="shared" si="11"/>
        <v>0</v>
      </c>
      <c r="F37" s="19">
        <f t="shared" si="11"/>
        <v>30000</v>
      </c>
      <c r="G37" s="19">
        <f t="shared" si="11"/>
        <v>30000</v>
      </c>
      <c r="H37" s="19">
        <f t="shared" si="11"/>
        <v>0</v>
      </c>
      <c r="I37" s="19">
        <f t="shared" si="11"/>
        <v>0</v>
      </c>
      <c r="J37" s="19">
        <f t="shared" si="11"/>
        <v>0</v>
      </c>
      <c r="K37" s="19">
        <f t="shared" si="11"/>
        <v>30000</v>
      </c>
      <c r="L37" s="19">
        <f t="shared" si="11"/>
        <v>30000</v>
      </c>
      <c r="M37" s="36"/>
    </row>
    <row r="38" spans="1:13" x14ac:dyDescent="0.2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34"/>
    </row>
    <row r="39" spans="1:13" x14ac:dyDescent="0.2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34"/>
    </row>
    <row r="40" spans="1:13" s="5" customFormat="1" x14ac:dyDescent="0.2">
      <c r="A40" s="13" t="s">
        <v>7</v>
      </c>
      <c r="B40" s="15">
        <f t="shared" ref="B40:K40" si="12">SUM(B41:B56)</f>
        <v>1467393</v>
      </c>
      <c r="C40" s="15">
        <f t="shared" si="12"/>
        <v>0</v>
      </c>
      <c r="D40" s="15">
        <f t="shared" si="12"/>
        <v>1467393</v>
      </c>
      <c r="E40" s="15">
        <f t="shared" si="12"/>
        <v>857675</v>
      </c>
      <c r="F40" s="15">
        <f t="shared" si="12"/>
        <v>0</v>
      </c>
      <c r="G40" s="15">
        <f t="shared" si="12"/>
        <v>857675</v>
      </c>
      <c r="H40" s="15">
        <f t="shared" si="12"/>
        <v>0</v>
      </c>
      <c r="I40" s="15">
        <f t="shared" si="12"/>
        <v>0</v>
      </c>
      <c r="J40" s="15">
        <f t="shared" si="12"/>
        <v>857675</v>
      </c>
      <c r="K40" s="15">
        <f t="shared" si="12"/>
        <v>0</v>
      </c>
      <c r="L40" s="15">
        <f>SUM(L41:L56)</f>
        <v>857675</v>
      </c>
      <c r="M40" s="35"/>
    </row>
    <row r="41" spans="1:13" s="5" customFormat="1" x14ac:dyDescent="0.2">
      <c r="A41" s="16" t="s">
        <v>35</v>
      </c>
      <c r="B41" s="17">
        <v>200000</v>
      </c>
      <c r="C41" s="17"/>
      <c r="D41" s="17">
        <f t="shared" si="1"/>
        <v>200000</v>
      </c>
      <c r="E41" s="17">
        <v>200000</v>
      </c>
      <c r="F41" s="17">
        <v>0</v>
      </c>
      <c r="G41" s="17">
        <f t="shared" ref="G41:G56" si="13">SUM(E41:F41)</f>
        <v>200000</v>
      </c>
      <c r="H41" s="17"/>
      <c r="I41" s="17"/>
      <c r="J41" s="17">
        <f t="shared" si="3"/>
        <v>200000</v>
      </c>
      <c r="K41" s="17">
        <f t="shared" si="4"/>
        <v>0</v>
      </c>
      <c r="L41" s="17">
        <f t="shared" si="5"/>
        <v>200000</v>
      </c>
      <c r="M41" s="35"/>
    </row>
    <row r="42" spans="1:13" s="5" customFormat="1" x14ac:dyDescent="0.2">
      <c r="A42" s="16" t="s">
        <v>36</v>
      </c>
      <c r="B42" s="17">
        <v>110000</v>
      </c>
      <c r="C42" s="17"/>
      <c r="D42" s="17">
        <f t="shared" si="1"/>
        <v>110000</v>
      </c>
      <c r="E42" s="17">
        <v>215521</v>
      </c>
      <c r="F42" s="17">
        <v>0</v>
      </c>
      <c r="G42" s="17">
        <f t="shared" si="13"/>
        <v>215521</v>
      </c>
      <c r="H42" s="17"/>
      <c r="I42" s="17"/>
      <c r="J42" s="17">
        <f t="shared" si="3"/>
        <v>215521</v>
      </c>
      <c r="K42" s="17">
        <f t="shared" si="4"/>
        <v>0</v>
      </c>
      <c r="L42" s="17">
        <f t="shared" si="5"/>
        <v>215521</v>
      </c>
      <c r="M42" s="35"/>
    </row>
    <row r="43" spans="1:13" s="5" customFormat="1" x14ac:dyDescent="0.2">
      <c r="A43" s="16" t="s">
        <v>37</v>
      </c>
      <c r="B43" s="17">
        <v>9000</v>
      </c>
      <c r="C43" s="17"/>
      <c r="D43" s="17">
        <f t="shared" si="1"/>
        <v>9000</v>
      </c>
      <c r="E43" s="17">
        <v>9000</v>
      </c>
      <c r="F43" s="17">
        <v>0</v>
      </c>
      <c r="G43" s="17">
        <f t="shared" si="13"/>
        <v>9000</v>
      </c>
      <c r="H43" s="17"/>
      <c r="I43" s="17"/>
      <c r="J43" s="17">
        <f t="shared" si="3"/>
        <v>9000</v>
      </c>
      <c r="K43" s="17">
        <f t="shared" si="4"/>
        <v>0</v>
      </c>
      <c r="L43" s="17">
        <f t="shared" si="5"/>
        <v>9000</v>
      </c>
      <c r="M43" s="35"/>
    </row>
    <row r="44" spans="1:13" s="5" customFormat="1" x14ac:dyDescent="0.2">
      <c r="A44" s="16" t="s">
        <v>38</v>
      </c>
      <c r="B44" s="17">
        <v>400000</v>
      </c>
      <c r="C44" s="17"/>
      <c r="D44" s="17">
        <f t="shared" si="1"/>
        <v>400000</v>
      </c>
      <c r="E44" s="17">
        <v>3000</v>
      </c>
      <c r="F44" s="17">
        <v>0</v>
      </c>
      <c r="G44" s="17">
        <f t="shared" si="13"/>
        <v>3000</v>
      </c>
      <c r="H44" s="17"/>
      <c r="I44" s="17"/>
      <c r="J44" s="17">
        <f t="shared" si="3"/>
        <v>3000</v>
      </c>
      <c r="K44" s="17">
        <f t="shared" si="4"/>
        <v>0</v>
      </c>
      <c r="L44" s="17">
        <f t="shared" si="5"/>
        <v>3000</v>
      </c>
      <c r="M44" s="35"/>
    </row>
    <row r="45" spans="1:13" s="5" customFormat="1" x14ac:dyDescent="0.2">
      <c r="A45" s="16" t="s">
        <v>39</v>
      </c>
      <c r="B45" s="17">
        <v>50000</v>
      </c>
      <c r="C45" s="17"/>
      <c r="D45" s="17">
        <f t="shared" si="1"/>
        <v>50000</v>
      </c>
      <c r="E45" s="17">
        <v>50000</v>
      </c>
      <c r="F45" s="17">
        <v>0</v>
      </c>
      <c r="G45" s="17">
        <f t="shared" si="13"/>
        <v>50000</v>
      </c>
      <c r="H45" s="17"/>
      <c r="I45" s="17"/>
      <c r="J45" s="17">
        <f t="shared" si="3"/>
        <v>50000</v>
      </c>
      <c r="K45" s="17">
        <f t="shared" si="4"/>
        <v>0</v>
      </c>
      <c r="L45" s="17">
        <f t="shared" si="5"/>
        <v>50000</v>
      </c>
      <c r="M45" s="35"/>
    </row>
    <row r="46" spans="1:13" s="5" customFormat="1" x14ac:dyDescent="0.2">
      <c r="A46" s="16" t="s">
        <v>40</v>
      </c>
      <c r="B46" s="17">
        <v>125000</v>
      </c>
      <c r="C46" s="17"/>
      <c r="D46" s="17">
        <f t="shared" si="1"/>
        <v>125000</v>
      </c>
      <c r="E46" s="17">
        <v>0</v>
      </c>
      <c r="F46" s="17">
        <v>0</v>
      </c>
      <c r="G46" s="17">
        <f t="shared" si="13"/>
        <v>0</v>
      </c>
      <c r="H46" s="17"/>
      <c r="I46" s="17"/>
      <c r="J46" s="17">
        <f t="shared" si="3"/>
        <v>0</v>
      </c>
      <c r="K46" s="17">
        <f t="shared" si="4"/>
        <v>0</v>
      </c>
      <c r="L46" s="17">
        <f t="shared" si="5"/>
        <v>0</v>
      </c>
      <c r="M46" s="35"/>
    </row>
    <row r="47" spans="1:13" s="5" customFormat="1" x14ac:dyDescent="0.2">
      <c r="A47" s="16" t="s">
        <v>41</v>
      </c>
      <c r="B47" s="17">
        <v>85000</v>
      </c>
      <c r="C47" s="17"/>
      <c r="D47" s="17">
        <f t="shared" si="1"/>
        <v>85000</v>
      </c>
      <c r="E47" s="17">
        <v>170000</v>
      </c>
      <c r="F47" s="17">
        <v>0</v>
      </c>
      <c r="G47" s="17">
        <f t="shared" si="13"/>
        <v>170000</v>
      </c>
      <c r="H47" s="17"/>
      <c r="I47" s="17"/>
      <c r="J47" s="17">
        <f t="shared" si="3"/>
        <v>170000</v>
      </c>
      <c r="K47" s="17">
        <f t="shared" si="4"/>
        <v>0</v>
      </c>
      <c r="L47" s="17">
        <f t="shared" si="5"/>
        <v>170000</v>
      </c>
      <c r="M47" s="35"/>
    </row>
    <row r="48" spans="1:13" s="5" customFormat="1" x14ac:dyDescent="0.2">
      <c r="A48" s="16" t="s">
        <v>42</v>
      </c>
      <c r="B48" s="17">
        <v>77808</v>
      </c>
      <c r="C48" s="17"/>
      <c r="D48" s="17">
        <f t="shared" si="1"/>
        <v>77808</v>
      </c>
      <c r="E48" s="17">
        <v>0</v>
      </c>
      <c r="F48" s="17">
        <v>0</v>
      </c>
      <c r="G48" s="17">
        <f t="shared" si="13"/>
        <v>0</v>
      </c>
      <c r="H48" s="17"/>
      <c r="I48" s="17"/>
      <c r="J48" s="17">
        <f t="shared" si="3"/>
        <v>0</v>
      </c>
      <c r="K48" s="17">
        <f t="shared" si="4"/>
        <v>0</v>
      </c>
      <c r="L48" s="17">
        <f t="shared" si="5"/>
        <v>0</v>
      </c>
      <c r="M48" s="35"/>
    </row>
    <row r="49" spans="1:13" s="5" customFormat="1" ht="12.75" customHeight="1" x14ac:dyDescent="0.2">
      <c r="A49" s="16" t="s">
        <v>48</v>
      </c>
      <c r="B49" s="17">
        <v>10591</v>
      </c>
      <c r="C49" s="17"/>
      <c r="D49" s="17">
        <f t="shared" si="1"/>
        <v>10591</v>
      </c>
      <c r="E49" s="17">
        <v>0</v>
      </c>
      <c r="F49" s="17">
        <v>0</v>
      </c>
      <c r="G49" s="17">
        <f t="shared" si="13"/>
        <v>0</v>
      </c>
      <c r="H49" s="17"/>
      <c r="I49" s="17"/>
      <c r="J49" s="17">
        <f t="shared" si="3"/>
        <v>0</v>
      </c>
      <c r="K49" s="17">
        <f t="shared" si="4"/>
        <v>0</v>
      </c>
      <c r="L49" s="17">
        <f t="shared" si="5"/>
        <v>0</v>
      </c>
      <c r="M49" s="35"/>
    </row>
    <row r="50" spans="1:13" s="5" customFormat="1" x14ac:dyDescent="0.2">
      <c r="A50" s="16" t="s">
        <v>43</v>
      </c>
      <c r="B50" s="17">
        <v>38715</v>
      </c>
      <c r="C50" s="17"/>
      <c r="D50" s="17">
        <f t="shared" si="1"/>
        <v>38715</v>
      </c>
      <c r="E50" s="17">
        <v>0</v>
      </c>
      <c r="F50" s="17">
        <v>0</v>
      </c>
      <c r="G50" s="17">
        <f t="shared" si="13"/>
        <v>0</v>
      </c>
      <c r="H50" s="17"/>
      <c r="I50" s="17"/>
      <c r="J50" s="17">
        <f t="shared" si="3"/>
        <v>0</v>
      </c>
      <c r="K50" s="17">
        <f t="shared" si="4"/>
        <v>0</v>
      </c>
      <c r="L50" s="17">
        <f t="shared" si="5"/>
        <v>0</v>
      </c>
      <c r="M50" s="35"/>
    </row>
    <row r="51" spans="1:13" s="5" customFormat="1" x14ac:dyDescent="0.2">
      <c r="A51" s="17" t="s">
        <v>44</v>
      </c>
      <c r="B51" s="17">
        <v>129453</v>
      </c>
      <c r="C51" s="17"/>
      <c r="D51" s="17">
        <f t="shared" si="1"/>
        <v>129453</v>
      </c>
      <c r="E51" s="17">
        <v>71565</v>
      </c>
      <c r="F51" s="17">
        <v>0</v>
      </c>
      <c r="G51" s="17">
        <f t="shared" si="13"/>
        <v>71565</v>
      </c>
      <c r="H51" s="17"/>
      <c r="I51" s="17"/>
      <c r="J51" s="17">
        <f t="shared" si="3"/>
        <v>71565</v>
      </c>
      <c r="K51" s="17">
        <f t="shared" si="4"/>
        <v>0</v>
      </c>
      <c r="L51" s="17">
        <f t="shared" si="5"/>
        <v>71565</v>
      </c>
      <c r="M51" s="35"/>
    </row>
    <row r="52" spans="1:13" s="5" customFormat="1" x14ac:dyDescent="0.2">
      <c r="A52" s="17" t="s">
        <v>45</v>
      </c>
      <c r="B52" s="17">
        <v>200000</v>
      </c>
      <c r="C52" s="17"/>
      <c r="D52" s="17">
        <f t="shared" si="1"/>
        <v>200000</v>
      </c>
      <c r="E52" s="17">
        <v>85583</v>
      </c>
      <c r="F52" s="17">
        <v>0</v>
      </c>
      <c r="G52" s="17">
        <f t="shared" si="13"/>
        <v>85583</v>
      </c>
      <c r="H52" s="17"/>
      <c r="I52" s="17"/>
      <c r="J52" s="17">
        <f t="shared" si="3"/>
        <v>85583</v>
      </c>
      <c r="K52" s="17">
        <f t="shared" si="4"/>
        <v>0</v>
      </c>
      <c r="L52" s="17">
        <f t="shared" si="5"/>
        <v>85583</v>
      </c>
      <c r="M52" s="35"/>
    </row>
    <row r="53" spans="1:13" s="5" customFormat="1" x14ac:dyDescent="0.2">
      <c r="A53" s="17" t="s">
        <v>46</v>
      </c>
      <c r="B53" s="17">
        <v>9878</v>
      </c>
      <c r="C53" s="17"/>
      <c r="D53" s="17">
        <f t="shared" si="1"/>
        <v>9878</v>
      </c>
      <c r="E53" s="17">
        <v>9878</v>
      </c>
      <c r="F53" s="17">
        <v>0</v>
      </c>
      <c r="G53" s="17">
        <f t="shared" si="13"/>
        <v>9878</v>
      </c>
      <c r="H53" s="17"/>
      <c r="I53" s="17"/>
      <c r="J53" s="17">
        <f t="shared" si="3"/>
        <v>9878</v>
      </c>
      <c r="K53" s="17">
        <f t="shared" si="4"/>
        <v>0</v>
      </c>
      <c r="L53" s="17">
        <f t="shared" si="5"/>
        <v>9878</v>
      </c>
      <c r="M53" s="35"/>
    </row>
    <row r="54" spans="1:13" s="5" customFormat="1" x14ac:dyDescent="0.2">
      <c r="A54" s="17" t="s">
        <v>47</v>
      </c>
      <c r="B54" s="17">
        <v>21948</v>
      </c>
      <c r="C54" s="17"/>
      <c r="D54" s="17">
        <f t="shared" si="1"/>
        <v>21948</v>
      </c>
      <c r="E54" s="17">
        <v>0</v>
      </c>
      <c r="F54" s="17">
        <v>0</v>
      </c>
      <c r="G54" s="17">
        <f t="shared" si="13"/>
        <v>0</v>
      </c>
      <c r="H54" s="17"/>
      <c r="I54" s="17"/>
      <c r="J54" s="17">
        <f t="shared" si="3"/>
        <v>0</v>
      </c>
      <c r="K54" s="17">
        <f t="shared" si="4"/>
        <v>0</v>
      </c>
      <c r="L54" s="17">
        <f t="shared" si="5"/>
        <v>0</v>
      </c>
      <c r="M54" s="35"/>
    </row>
    <row r="55" spans="1:13" s="5" customFormat="1" x14ac:dyDescent="0.2">
      <c r="A55" s="17" t="s">
        <v>61</v>
      </c>
      <c r="B55" s="17"/>
      <c r="C55" s="17"/>
      <c r="D55" s="17"/>
      <c r="E55" s="17">
        <v>30000</v>
      </c>
      <c r="F55" s="17">
        <v>0</v>
      </c>
      <c r="G55" s="17">
        <f t="shared" si="13"/>
        <v>30000</v>
      </c>
      <c r="H55" s="17"/>
      <c r="I55" s="17"/>
      <c r="J55" s="17">
        <f t="shared" si="3"/>
        <v>30000</v>
      </c>
      <c r="K55" s="17">
        <f t="shared" si="4"/>
        <v>0</v>
      </c>
      <c r="L55" s="17">
        <f t="shared" si="5"/>
        <v>30000</v>
      </c>
      <c r="M55" s="35"/>
    </row>
    <row r="56" spans="1:13" s="5" customFormat="1" x14ac:dyDescent="0.2">
      <c r="A56" s="16" t="s">
        <v>58</v>
      </c>
      <c r="B56" s="17"/>
      <c r="C56" s="17"/>
      <c r="D56" s="17"/>
      <c r="E56" s="17">
        <v>13128</v>
      </c>
      <c r="F56" s="17">
        <v>0</v>
      </c>
      <c r="G56" s="17">
        <f t="shared" si="13"/>
        <v>13128</v>
      </c>
      <c r="H56" s="17"/>
      <c r="I56" s="17"/>
      <c r="J56" s="17">
        <f t="shared" si="3"/>
        <v>13128</v>
      </c>
      <c r="K56" s="17">
        <f t="shared" si="4"/>
        <v>0</v>
      </c>
      <c r="L56" s="17">
        <f t="shared" si="5"/>
        <v>13128</v>
      </c>
      <c r="M56" s="35"/>
    </row>
    <row r="57" spans="1:13" x14ac:dyDescent="0.2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34"/>
    </row>
    <row r="58" spans="1:13" s="5" customFormat="1" ht="12" customHeight="1" x14ac:dyDescent="0.2">
      <c r="A58" s="13" t="s">
        <v>2</v>
      </c>
      <c r="B58" s="15">
        <f>B59</f>
        <v>0</v>
      </c>
      <c r="C58" s="15">
        <f t="shared" ref="C58:L58" si="14">C59</f>
        <v>0</v>
      </c>
      <c r="D58" s="15">
        <f t="shared" si="14"/>
        <v>0</v>
      </c>
      <c r="E58" s="15">
        <f t="shared" si="14"/>
        <v>0</v>
      </c>
      <c r="F58" s="15">
        <f t="shared" si="14"/>
        <v>0</v>
      </c>
      <c r="G58" s="15">
        <f t="shared" si="14"/>
        <v>0</v>
      </c>
      <c r="H58" s="15">
        <f t="shared" si="14"/>
        <v>1366</v>
      </c>
      <c r="I58" s="15">
        <f t="shared" si="14"/>
        <v>0</v>
      </c>
      <c r="J58" s="15">
        <f t="shared" si="14"/>
        <v>1366</v>
      </c>
      <c r="K58" s="15">
        <f t="shared" si="14"/>
        <v>0</v>
      </c>
      <c r="L58" s="15">
        <f t="shared" si="14"/>
        <v>1366</v>
      </c>
      <c r="M58" s="35"/>
    </row>
    <row r="59" spans="1:13" s="5" customFormat="1" ht="12" customHeight="1" x14ac:dyDescent="0.2">
      <c r="A59" s="16" t="s">
        <v>73</v>
      </c>
      <c r="B59" s="17"/>
      <c r="C59" s="17"/>
      <c r="D59" s="17"/>
      <c r="E59" s="17"/>
      <c r="F59" s="17"/>
      <c r="G59" s="17"/>
      <c r="H59" s="17">
        <v>1366</v>
      </c>
      <c r="I59" s="17"/>
      <c r="J59" s="17">
        <f>SUM(E59,H59)</f>
        <v>1366</v>
      </c>
      <c r="K59" s="17">
        <f>SUM(F59,I59)</f>
        <v>0</v>
      </c>
      <c r="L59" s="17">
        <f>SUM(J59:K59)</f>
        <v>1366</v>
      </c>
      <c r="M59" s="35"/>
    </row>
    <row r="60" spans="1:13" x14ac:dyDescent="0.2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34"/>
    </row>
    <row r="61" spans="1:13" s="11" customFormat="1" ht="13.5" x14ac:dyDescent="0.25">
      <c r="A61" s="18" t="s">
        <v>11</v>
      </c>
      <c r="B61" s="19">
        <f>SUM(B40,B58)</f>
        <v>1467393</v>
      </c>
      <c r="C61" s="19">
        <f t="shared" ref="C61:L61" si="15">SUM(C40,C58)</f>
        <v>0</v>
      </c>
      <c r="D61" s="19">
        <f t="shared" si="15"/>
        <v>1467393</v>
      </c>
      <c r="E61" s="19">
        <f t="shared" si="15"/>
        <v>857675</v>
      </c>
      <c r="F61" s="19">
        <f t="shared" si="15"/>
        <v>0</v>
      </c>
      <c r="G61" s="19">
        <f t="shared" si="15"/>
        <v>857675</v>
      </c>
      <c r="H61" s="19">
        <f t="shared" si="15"/>
        <v>1366</v>
      </c>
      <c r="I61" s="19">
        <f t="shared" si="15"/>
        <v>0</v>
      </c>
      <c r="J61" s="19">
        <f t="shared" si="15"/>
        <v>859041</v>
      </c>
      <c r="K61" s="19">
        <f t="shared" si="15"/>
        <v>0</v>
      </c>
      <c r="L61" s="19">
        <f t="shared" si="15"/>
        <v>859041</v>
      </c>
      <c r="M61" s="36"/>
    </row>
    <row r="62" spans="1:13" s="11" customFormat="1" ht="13.5" x14ac:dyDescent="0.25">
      <c r="A62" s="18"/>
      <c r="B62" s="19"/>
      <c r="C62" s="19"/>
      <c r="D62" s="17"/>
      <c r="E62" s="19"/>
      <c r="F62" s="19"/>
      <c r="G62" s="17"/>
      <c r="H62" s="19"/>
      <c r="I62" s="19"/>
      <c r="J62" s="17"/>
      <c r="K62" s="17"/>
      <c r="L62" s="17"/>
      <c r="M62" s="36"/>
    </row>
    <row r="63" spans="1:13" x14ac:dyDescent="0.2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34"/>
    </row>
    <row r="64" spans="1:13" s="5" customFormat="1" x14ac:dyDescent="0.2">
      <c r="A64" s="13" t="s">
        <v>5</v>
      </c>
      <c r="B64" s="15">
        <f>SUM(B65:B65)</f>
        <v>0</v>
      </c>
      <c r="C64" s="15">
        <f t="shared" ref="C64:L64" si="16">SUM(C65:C65)</f>
        <v>0</v>
      </c>
      <c r="D64" s="15">
        <f t="shared" si="16"/>
        <v>0</v>
      </c>
      <c r="E64" s="15">
        <f t="shared" si="16"/>
        <v>0</v>
      </c>
      <c r="F64" s="15">
        <f t="shared" si="16"/>
        <v>0</v>
      </c>
      <c r="G64" s="15">
        <f t="shared" si="16"/>
        <v>0</v>
      </c>
      <c r="H64" s="15">
        <f t="shared" si="16"/>
        <v>0</v>
      </c>
      <c r="I64" s="15">
        <f t="shared" si="16"/>
        <v>0</v>
      </c>
      <c r="J64" s="15">
        <f t="shared" si="16"/>
        <v>0</v>
      </c>
      <c r="K64" s="15">
        <f t="shared" si="16"/>
        <v>0</v>
      </c>
      <c r="L64" s="15">
        <f t="shared" si="16"/>
        <v>0</v>
      </c>
      <c r="M64" s="35"/>
    </row>
    <row r="65" spans="1:13" x14ac:dyDescent="0.2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34"/>
    </row>
    <row r="66" spans="1:13" s="5" customFormat="1" x14ac:dyDescent="0.2">
      <c r="A66" s="13" t="s">
        <v>3</v>
      </c>
      <c r="B66" s="15">
        <f>SUM(B67:B69)</f>
        <v>0</v>
      </c>
      <c r="C66" s="15">
        <f t="shared" ref="C66:L66" si="17">SUM(C67:C69)</f>
        <v>5821</v>
      </c>
      <c r="D66" s="15">
        <f t="shared" si="17"/>
        <v>5821</v>
      </c>
      <c r="E66" s="15">
        <f t="shared" si="17"/>
        <v>0</v>
      </c>
      <c r="F66" s="15">
        <f t="shared" si="17"/>
        <v>5821</v>
      </c>
      <c r="G66" s="15">
        <f t="shared" si="17"/>
        <v>5821</v>
      </c>
      <c r="H66" s="15">
        <f t="shared" si="17"/>
        <v>0</v>
      </c>
      <c r="I66" s="15">
        <f t="shared" si="17"/>
        <v>0</v>
      </c>
      <c r="J66" s="15">
        <f t="shared" si="17"/>
        <v>0</v>
      </c>
      <c r="K66" s="15">
        <f t="shared" si="17"/>
        <v>5821</v>
      </c>
      <c r="L66" s="15">
        <f t="shared" si="17"/>
        <v>5821</v>
      </c>
      <c r="M66" s="35"/>
    </row>
    <row r="67" spans="1:13" x14ac:dyDescent="0.2">
      <c r="A67" s="16" t="s">
        <v>22</v>
      </c>
      <c r="B67" s="17"/>
      <c r="C67" s="17">
        <v>2471</v>
      </c>
      <c r="D67" s="17">
        <f t="shared" si="1"/>
        <v>2471</v>
      </c>
      <c r="E67" s="17">
        <v>0</v>
      </c>
      <c r="F67" s="17">
        <v>2471</v>
      </c>
      <c r="G67" s="17">
        <f t="shared" ref="G67:G68" si="18">SUM(E67:F67)</f>
        <v>2471</v>
      </c>
      <c r="H67" s="17"/>
      <c r="I67" s="17"/>
      <c r="J67" s="17">
        <f t="shared" si="3"/>
        <v>0</v>
      </c>
      <c r="K67" s="17">
        <f t="shared" si="4"/>
        <v>2471</v>
      </c>
      <c r="L67" s="17">
        <f t="shared" si="5"/>
        <v>2471</v>
      </c>
      <c r="M67" s="34"/>
    </row>
    <row r="68" spans="1:13" x14ac:dyDescent="0.2">
      <c r="A68" s="16" t="s">
        <v>23</v>
      </c>
      <c r="B68" s="17"/>
      <c r="C68" s="17">
        <v>3350</v>
      </c>
      <c r="D68" s="17">
        <f t="shared" si="1"/>
        <v>3350</v>
      </c>
      <c r="E68" s="17">
        <v>0</v>
      </c>
      <c r="F68" s="17">
        <v>3350</v>
      </c>
      <c r="G68" s="17">
        <f t="shared" si="18"/>
        <v>3350</v>
      </c>
      <c r="H68" s="17"/>
      <c r="I68" s="17"/>
      <c r="J68" s="17">
        <f t="shared" si="3"/>
        <v>0</v>
      </c>
      <c r="K68" s="17">
        <f t="shared" si="4"/>
        <v>3350</v>
      </c>
      <c r="L68" s="17">
        <f t="shared" si="5"/>
        <v>3350</v>
      </c>
      <c r="M68" s="34"/>
    </row>
    <row r="69" spans="1:13" x14ac:dyDescent="0.2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34"/>
    </row>
    <row r="70" spans="1:13" s="5" customFormat="1" x14ac:dyDescent="0.2">
      <c r="A70" s="13" t="s">
        <v>15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35"/>
    </row>
    <row r="71" spans="1:13" x14ac:dyDescent="0.2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34"/>
    </row>
    <row r="72" spans="1:13" s="11" customFormat="1" ht="13.5" x14ac:dyDescent="0.25">
      <c r="A72" s="18" t="s">
        <v>4</v>
      </c>
      <c r="B72" s="19">
        <f>SUM(B64,B66,B70)</f>
        <v>0</v>
      </c>
      <c r="C72" s="19">
        <f t="shared" ref="C72:L72" si="19">SUM(C64,C66,C70)</f>
        <v>5821</v>
      </c>
      <c r="D72" s="19">
        <f t="shared" si="19"/>
        <v>5821</v>
      </c>
      <c r="E72" s="19">
        <f t="shared" si="19"/>
        <v>0</v>
      </c>
      <c r="F72" s="19">
        <f t="shared" si="19"/>
        <v>5821</v>
      </c>
      <c r="G72" s="19">
        <f t="shared" si="19"/>
        <v>5821</v>
      </c>
      <c r="H72" s="19">
        <f t="shared" si="19"/>
        <v>0</v>
      </c>
      <c r="I72" s="19">
        <f t="shared" si="19"/>
        <v>0</v>
      </c>
      <c r="J72" s="19">
        <f t="shared" si="19"/>
        <v>0</v>
      </c>
      <c r="K72" s="19">
        <f t="shared" si="19"/>
        <v>5821</v>
      </c>
      <c r="L72" s="19">
        <f t="shared" si="19"/>
        <v>5821</v>
      </c>
      <c r="M72" s="36"/>
    </row>
    <row r="73" spans="1:13" x14ac:dyDescent="0.2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34"/>
    </row>
    <row r="74" spans="1:13" s="3" customFormat="1" x14ac:dyDescent="0.2">
      <c r="A74" s="20"/>
      <c r="B74" s="21"/>
      <c r="C74" s="21"/>
      <c r="D74" s="17"/>
      <c r="E74" s="21"/>
      <c r="F74" s="21"/>
      <c r="G74" s="21"/>
      <c r="H74" s="21"/>
      <c r="I74" s="21"/>
      <c r="J74" s="21"/>
      <c r="K74" s="21"/>
      <c r="L74" s="21"/>
      <c r="M74" s="37"/>
    </row>
    <row r="75" spans="1:13" s="5" customFormat="1" ht="25.5" x14ac:dyDescent="0.2">
      <c r="A75" s="22" t="s">
        <v>12</v>
      </c>
      <c r="B75" s="23">
        <f>SUM(B28,B37,B61,B72)</f>
        <v>2213024</v>
      </c>
      <c r="C75" s="23">
        <f t="shared" ref="C75:L75" si="20">SUM(C28,C37,C61,C72)</f>
        <v>41539</v>
      </c>
      <c r="D75" s="23">
        <f t="shared" si="20"/>
        <v>2254563</v>
      </c>
      <c r="E75" s="23">
        <f t="shared" si="20"/>
        <v>1660297</v>
      </c>
      <c r="F75" s="23">
        <f t="shared" si="20"/>
        <v>41539</v>
      </c>
      <c r="G75" s="23">
        <f t="shared" si="20"/>
        <v>1701836</v>
      </c>
      <c r="H75" s="23">
        <f t="shared" si="20"/>
        <v>54360</v>
      </c>
      <c r="I75" s="23">
        <f t="shared" si="20"/>
        <v>0</v>
      </c>
      <c r="J75" s="23">
        <f t="shared" si="20"/>
        <v>1714657</v>
      </c>
      <c r="K75" s="23">
        <f t="shared" si="20"/>
        <v>41539</v>
      </c>
      <c r="L75" s="23">
        <f t="shared" si="20"/>
        <v>1756196</v>
      </c>
      <c r="M75" s="35"/>
    </row>
    <row r="76" spans="1:13" s="5" customFormat="1" x14ac:dyDescent="0.2">
      <c r="A76" s="24"/>
      <c r="B76" s="25"/>
      <c r="C76" s="26"/>
      <c r="D76" s="10"/>
      <c r="E76" s="6"/>
    </row>
    <row r="77" spans="1:13" x14ac:dyDescent="0.2">
      <c r="A77" s="13" t="s">
        <v>24</v>
      </c>
      <c r="B77" s="17"/>
      <c r="C77" s="31"/>
      <c r="D77" s="32"/>
      <c r="E77" s="31"/>
      <c r="F77" s="33"/>
      <c r="G77" s="33"/>
      <c r="H77" s="33"/>
      <c r="I77" s="33"/>
      <c r="J77" s="33"/>
      <c r="K77" s="33"/>
      <c r="L77" s="33"/>
    </row>
    <row r="78" spans="1:13" x14ac:dyDescent="0.2">
      <c r="A78" s="14"/>
      <c r="B78" s="17"/>
      <c r="C78" s="31"/>
      <c r="D78" s="32"/>
      <c r="E78" s="31"/>
      <c r="F78" s="33"/>
      <c r="G78" s="33"/>
      <c r="H78" s="33"/>
      <c r="I78" s="33"/>
      <c r="J78" s="33"/>
      <c r="K78" s="33"/>
      <c r="L78" s="33"/>
    </row>
    <row r="79" spans="1:13" x14ac:dyDescent="0.2">
      <c r="A79" s="13" t="s">
        <v>8</v>
      </c>
      <c r="B79" s="15">
        <f>SUM(B80:B81)</f>
        <v>197454</v>
      </c>
      <c r="C79" s="15">
        <f t="shared" ref="C79:L79" si="21">SUM(C80:C81)</f>
        <v>0</v>
      </c>
      <c r="D79" s="15">
        <f t="shared" si="21"/>
        <v>197454</v>
      </c>
      <c r="E79" s="15">
        <f t="shared" si="21"/>
        <v>169000</v>
      </c>
      <c r="F79" s="15">
        <f t="shared" si="21"/>
        <v>0</v>
      </c>
      <c r="G79" s="15">
        <f t="shared" si="21"/>
        <v>169000</v>
      </c>
      <c r="H79" s="15">
        <f t="shared" si="21"/>
        <v>9000</v>
      </c>
      <c r="I79" s="15">
        <f t="shared" si="21"/>
        <v>0</v>
      </c>
      <c r="J79" s="15">
        <f t="shared" si="21"/>
        <v>178000</v>
      </c>
      <c r="K79" s="15">
        <f t="shared" si="21"/>
        <v>0</v>
      </c>
      <c r="L79" s="15">
        <f t="shared" si="21"/>
        <v>178000</v>
      </c>
    </row>
    <row r="80" spans="1:13" x14ac:dyDescent="0.2">
      <c r="A80" s="16" t="s">
        <v>30</v>
      </c>
      <c r="B80" s="17">
        <v>169000</v>
      </c>
      <c r="C80" s="17"/>
      <c r="D80" s="17">
        <f>SUM(B80:C80)</f>
        <v>169000</v>
      </c>
      <c r="E80" s="17">
        <v>169000</v>
      </c>
      <c r="F80" s="17">
        <v>0</v>
      </c>
      <c r="G80" s="17">
        <f>SUM(E80:F80)</f>
        <v>169000</v>
      </c>
      <c r="H80" s="17">
        <v>9000</v>
      </c>
      <c r="I80" s="17"/>
      <c r="J80" s="17">
        <f>SUM(E80,H80)</f>
        <v>178000</v>
      </c>
      <c r="K80" s="17">
        <f>SUM(F80,I80)</f>
        <v>0</v>
      </c>
      <c r="L80" s="17">
        <f>SUM(J80:K80)</f>
        <v>178000</v>
      </c>
    </row>
    <row r="81" spans="1:12" x14ac:dyDescent="0.2">
      <c r="A81" s="16" t="s">
        <v>25</v>
      </c>
      <c r="B81" s="17">
        <v>28454</v>
      </c>
      <c r="C81" s="17"/>
      <c r="D81" s="17">
        <f>SUM(B81:C81)</f>
        <v>28454</v>
      </c>
      <c r="E81" s="17">
        <v>0</v>
      </c>
      <c r="F81" s="17">
        <v>0</v>
      </c>
      <c r="G81" s="17">
        <f>SUM(E81:F81)</f>
        <v>0</v>
      </c>
      <c r="H81" s="17"/>
      <c r="I81" s="17"/>
      <c r="J81" s="17">
        <f>SUM(E81,H81)</f>
        <v>0</v>
      </c>
      <c r="K81" s="17">
        <f>SUM(F81,I81)</f>
        <v>0</v>
      </c>
      <c r="L81" s="17">
        <f>SUM(J81:K81)</f>
        <v>0</v>
      </c>
    </row>
    <row r="82" spans="1:12" x14ac:dyDescent="0.2">
      <c r="A82" s="20"/>
      <c r="B82" s="21"/>
      <c r="C82" s="33"/>
      <c r="D82" s="32"/>
      <c r="E82" s="31"/>
      <c r="F82" s="33"/>
      <c r="G82" s="33"/>
      <c r="H82" s="33"/>
      <c r="I82" s="33"/>
      <c r="J82" s="33"/>
      <c r="K82" s="33"/>
      <c r="L82" s="33"/>
    </row>
    <row r="83" spans="1:12" ht="33.75" customHeight="1" x14ac:dyDescent="0.2">
      <c r="A83" s="22" t="s">
        <v>26</v>
      </c>
      <c r="B83" s="23">
        <f>SUM(B79)</f>
        <v>197454</v>
      </c>
      <c r="C83" s="23">
        <f t="shared" ref="C83:L83" si="22">SUM(C79)</f>
        <v>0</v>
      </c>
      <c r="D83" s="23">
        <f t="shared" si="22"/>
        <v>197454</v>
      </c>
      <c r="E83" s="23">
        <f t="shared" si="22"/>
        <v>169000</v>
      </c>
      <c r="F83" s="23">
        <f t="shared" si="22"/>
        <v>0</v>
      </c>
      <c r="G83" s="23">
        <f t="shared" si="22"/>
        <v>169000</v>
      </c>
      <c r="H83" s="23">
        <f t="shared" si="22"/>
        <v>9000</v>
      </c>
      <c r="I83" s="23">
        <f t="shared" si="22"/>
        <v>0</v>
      </c>
      <c r="J83" s="23">
        <f t="shared" si="22"/>
        <v>178000</v>
      </c>
      <c r="K83" s="23">
        <f t="shared" si="22"/>
        <v>0</v>
      </c>
      <c r="L83" s="23">
        <f t="shared" si="22"/>
        <v>178000</v>
      </c>
    </row>
    <row r="85" spans="1:12" x14ac:dyDescent="0.2">
      <c r="A85" s="13" t="s">
        <v>32</v>
      </c>
      <c r="B85" s="17"/>
      <c r="C85" s="33"/>
      <c r="D85" s="32"/>
      <c r="E85" s="31"/>
      <c r="F85" s="33"/>
      <c r="G85" s="33"/>
      <c r="H85" s="33"/>
      <c r="I85" s="33"/>
      <c r="J85" s="33"/>
      <c r="K85" s="33"/>
      <c r="L85" s="33"/>
    </row>
    <row r="86" spans="1:12" x14ac:dyDescent="0.2">
      <c r="A86" s="14"/>
      <c r="B86" s="17"/>
      <c r="C86" s="33"/>
      <c r="D86" s="32"/>
      <c r="E86" s="31"/>
      <c r="F86" s="33"/>
      <c r="G86" s="33"/>
      <c r="H86" s="33"/>
      <c r="I86" s="33"/>
      <c r="J86" s="33"/>
      <c r="K86" s="33"/>
      <c r="L86" s="33"/>
    </row>
    <row r="87" spans="1:12" x14ac:dyDescent="0.2">
      <c r="A87" s="13" t="s">
        <v>8</v>
      </c>
      <c r="B87" s="15">
        <f>SUM(B88:B89)</f>
        <v>5673</v>
      </c>
      <c r="C87" s="15">
        <f t="shared" ref="C87:L87" si="23">SUM(C88:C89)</f>
        <v>0</v>
      </c>
      <c r="D87" s="15">
        <f t="shared" si="23"/>
        <v>5673</v>
      </c>
      <c r="E87" s="15">
        <f t="shared" si="23"/>
        <v>6416</v>
      </c>
      <c r="F87" s="15">
        <f t="shared" si="23"/>
        <v>0</v>
      </c>
      <c r="G87" s="15">
        <f t="shared" si="23"/>
        <v>6416</v>
      </c>
      <c r="H87" s="15">
        <f t="shared" si="23"/>
        <v>0</v>
      </c>
      <c r="I87" s="15">
        <f t="shared" si="23"/>
        <v>0</v>
      </c>
      <c r="J87" s="15">
        <f t="shared" si="23"/>
        <v>6416</v>
      </c>
      <c r="K87" s="15">
        <f t="shared" si="23"/>
        <v>0</v>
      </c>
      <c r="L87" s="15">
        <f t="shared" si="23"/>
        <v>6416</v>
      </c>
    </row>
    <row r="88" spans="1:12" x14ac:dyDescent="0.2">
      <c r="A88" s="16" t="s">
        <v>33</v>
      </c>
      <c r="B88" s="17">
        <v>5673</v>
      </c>
      <c r="C88" s="17"/>
      <c r="D88" s="17">
        <f>SUM(B88:C88)</f>
        <v>5673</v>
      </c>
      <c r="E88" s="17">
        <v>5810</v>
      </c>
      <c r="F88" s="17">
        <v>0</v>
      </c>
      <c r="G88" s="17">
        <f>SUM(E88:F88)</f>
        <v>5810</v>
      </c>
      <c r="H88" s="17"/>
      <c r="I88" s="17"/>
      <c r="J88" s="17">
        <f>SUM(E88,H88)</f>
        <v>5810</v>
      </c>
      <c r="K88" s="17">
        <f>SUM(F88,I88)</f>
        <v>0</v>
      </c>
      <c r="L88" s="17">
        <f>SUM(J88:K88)</f>
        <v>5810</v>
      </c>
    </row>
    <row r="89" spans="1:12" x14ac:dyDescent="0.2">
      <c r="A89" s="20" t="s">
        <v>60</v>
      </c>
      <c r="B89" s="21"/>
      <c r="C89" s="17"/>
      <c r="D89" s="17"/>
      <c r="E89" s="17">
        <v>606</v>
      </c>
      <c r="F89" s="17">
        <v>0</v>
      </c>
      <c r="G89" s="17">
        <f>SUM(E89:F89)</f>
        <v>606</v>
      </c>
      <c r="H89" s="17"/>
      <c r="I89" s="17"/>
      <c r="J89" s="17">
        <f>SUM(E89,H89)</f>
        <v>606</v>
      </c>
      <c r="K89" s="17">
        <f>SUM(F89,I89)</f>
        <v>0</v>
      </c>
      <c r="L89" s="17">
        <f>SUM(J89:K89)</f>
        <v>606</v>
      </c>
    </row>
    <row r="90" spans="1:12" x14ac:dyDescent="0.2">
      <c r="A90" s="20"/>
      <c r="B90" s="21"/>
      <c r="C90" s="33"/>
      <c r="D90" s="32"/>
      <c r="E90" s="31"/>
      <c r="F90" s="33"/>
      <c r="G90" s="33"/>
      <c r="H90" s="33"/>
      <c r="I90" s="33"/>
      <c r="J90" s="33"/>
      <c r="K90" s="33"/>
      <c r="L90" s="33"/>
    </row>
    <row r="91" spans="1:12" ht="25.5" x14ac:dyDescent="0.2">
      <c r="A91" s="22" t="s">
        <v>34</v>
      </c>
      <c r="B91" s="23">
        <f>SUM(B87)</f>
        <v>5673</v>
      </c>
      <c r="C91" s="23">
        <f t="shared" ref="C91:L91" si="24">SUM(C87)</f>
        <v>0</v>
      </c>
      <c r="D91" s="23">
        <f t="shared" si="24"/>
        <v>5673</v>
      </c>
      <c r="E91" s="23">
        <f t="shared" si="24"/>
        <v>6416</v>
      </c>
      <c r="F91" s="23">
        <f t="shared" si="24"/>
        <v>0</v>
      </c>
      <c r="G91" s="23">
        <f t="shared" si="24"/>
        <v>6416</v>
      </c>
      <c r="H91" s="23">
        <f t="shared" si="24"/>
        <v>0</v>
      </c>
      <c r="I91" s="23">
        <f t="shared" si="24"/>
        <v>0</v>
      </c>
      <c r="J91" s="23">
        <f t="shared" si="24"/>
        <v>6416</v>
      </c>
      <c r="K91" s="23">
        <f t="shared" si="24"/>
        <v>0</v>
      </c>
      <c r="L91" s="23">
        <f t="shared" si="24"/>
        <v>6416</v>
      </c>
    </row>
    <row r="93" spans="1:12" x14ac:dyDescent="0.2">
      <c r="A93" s="13" t="s">
        <v>62</v>
      </c>
      <c r="B93" s="17"/>
      <c r="C93" s="33"/>
      <c r="D93" s="32"/>
      <c r="E93" s="31"/>
      <c r="F93" s="33"/>
      <c r="G93" s="33"/>
      <c r="H93" s="33"/>
      <c r="I93" s="33"/>
      <c r="J93" s="33"/>
      <c r="K93" s="33"/>
      <c r="L93" s="33"/>
    </row>
    <row r="94" spans="1:12" x14ac:dyDescent="0.2">
      <c r="A94" s="14"/>
      <c r="B94" s="17"/>
      <c r="C94" s="33"/>
      <c r="D94" s="32"/>
      <c r="E94" s="31"/>
      <c r="F94" s="33"/>
      <c r="G94" s="33"/>
      <c r="H94" s="33"/>
      <c r="I94" s="33"/>
      <c r="J94" s="33"/>
      <c r="K94" s="33"/>
      <c r="L94" s="33"/>
    </row>
    <row r="95" spans="1:12" x14ac:dyDescent="0.2">
      <c r="A95" s="13" t="s">
        <v>8</v>
      </c>
      <c r="B95" s="15">
        <f>SUM(B96:B99)</f>
        <v>0</v>
      </c>
      <c r="C95" s="15">
        <f t="shared" ref="C95:L95" si="25">SUM(C96:C99)</f>
        <v>0</v>
      </c>
      <c r="D95" s="15">
        <f t="shared" si="25"/>
        <v>0</v>
      </c>
      <c r="E95" s="15">
        <f t="shared" si="25"/>
        <v>6100</v>
      </c>
      <c r="F95" s="15">
        <f t="shared" si="25"/>
        <v>0</v>
      </c>
      <c r="G95" s="15">
        <f t="shared" si="25"/>
        <v>6100</v>
      </c>
      <c r="H95" s="15">
        <f t="shared" si="25"/>
        <v>0</v>
      </c>
      <c r="I95" s="15">
        <f t="shared" si="25"/>
        <v>0</v>
      </c>
      <c r="J95" s="15">
        <f t="shared" si="25"/>
        <v>6100</v>
      </c>
      <c r="K95" s="15">
        <f t="shared" si="25"/>
        <v>0</v>
      </c>
      <c r="L95" s="15">
        <f t="shared" si="25"/>
        <v>6100</v>
      </c>
    </row>
    <row r="96" spans="1:12" x14ac:dyDescent="0.2">
      <c r="A96" s="16" t="s">
        <v>64</v>
      </c>
      <c r="B96" s="17"/>
      <c r="C96" s="17"/>
      <c r="D96" s="17">
        <f>SUM(B96:C96)</f>
        <v>0</v>
      </c>
      <c r="E96" s="17">
        <v>1000</v>
      </c>
      <c r="F96" s="17">
        <v>0</v>
      </c>
      <c r="G96" s="17">
        <f>SUM(E96:F96)</f>
        <v>1000</v>
      </c>
      <c r="H96" s="17"/>
      <c r="I96" s="17"/>
      <c r="J96" s="17">
        <f>SUM(E96,H96)</f>
        <v>1000</v>
      </c>
      <c r="K96" s="17">
        <f>SUM(F96,I96)</f>
        <v>0</v>
      </c>
      <c r="L96" s="17">
        <f>SUM(J96:K96)</f>
        <v>1000</v>
      </c>
    </row>
    <row r="97" spans="1:12" x14ac:dyDescent="0.2">
      <c r="A97" s="20" t="s">
        <v>66</v>
      </c>
      <c r="B97" s="21"/>
      <c r="C97" s="17"/>
      <c r="D97" s="17"/>
      <c r="E97" s="17">
        <v>1100</v>
      </c>
      <c r="F97" s="17">
        <v>0</v>
      </c>
      <c r="G97" s="17">
        <f t="shared" ref="G97:G98" si="26">SUM(E97:F97)</f>
        <v>1100</v>
      </c>
      <c r="H97" s="17"/>
      <c r="I97" s="17"/>
      <c r="J97" s="17">
        <f>SUM(E97,H97)</f>
        <v>1100</v>
      </c>
      <c r="K97" s="17">
        <f>SUM(F97,I97)</f>
        <v>0</v>
      </c>
      <c r="L97" s="17">
        <f>SUM(J97:K97)</f>
        <v>1100</v>
      </c>
    </row>
    <row r="98" spans="1:12" x14ac:dyDescent="0.2">
      <c r="A98" s="20" t="s">
        <v>69</v>
      </c>
      <c r="B98" s="21"/>
      <c r="C98" s="17"/>
      <c r="D98" s="17"/>
      <c r="E98" s="17">
        <v>2900</v>
      </c>
      <c r="F98" s="17">
        <v>0</v>
      </c>
      <c r="G98" s="17">
        <f t="shared" si="26"/>
        <v>2900</v>
      </c>
      <c r="H98" s="17"/>
      <c r="I98" s="17"/>
      <c r="J98" s="17">
        <f t="shared" ref="J98:J99" si="27">SUM(E98,H98)</f>
        <v>2900</v>
      </c>
      <c r="K98" s="17">
        <f t="shared" ref="K98:K99" si="28">SUM(F98,I98)</f>
        <v>0</v>
      </c>
      <c r="L98" s="17">
        <f t="shared" ref="L98:L99" si="29">SUM(J98:K98)</f>
        <v>2900</v>
      </c>
    </row>
    <row r="99" spans="1:12" x14ac:dyDescent="0.2">
      <c r="A99" s="20" t="s">
        <v>70</v>
      </c>
      <c r="B99" s="21"/>
      <c r="C99" s="17"/>
      <c r="D99" s="17"/>
      <c r="E99" s="17">
        <v>1100</v>
      </c>
      <c r="F99" s="17">
        <v>0</v>
      </c>
      <c r="G99" s="17">
        <f>SUM(E99:F99)</f>
        <v>1100</v>
      </c>
      <c r="H99" s="17"/>
      <c r="I99" s="17"/>
      <c r="J99" s="17">
        <f t="shared" si="27"/>
        <v>1100</v>
      </c>
      <c r="K99" s="17">
        <f t="shared" si="28"/>
        <v>0</v>
      </c>
      <c r="L99" s="17">
        <f t="shared" si="29"/>
        <v>1100</v>
      </c>
    </row>
    <row r="100" spans="1:12" x14ac:dyDescent="0.2">
      <c r="A100" s="20"/>
      <c r="B100" s="21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1:12" x14ac:dyDescent="0.2">
      <c r="A101" s="13" t="s">
        <v>68</v>
      </c>
      <c r="B101" s="40">
        <f t="shared" ref="B101:L101" si="30">SUM(B102:B102)</f>
        <v>0</v>
      </c>
      <c r="C101" s="40">
        <f t="shared" si="30"/>
        <v>0</v>
      </c>
      <c r="D101" s="40">
        <f t="shared" si="30"/>
        <v>0</v>
      </c>
      <c r="E101" s="40">
        <f t="shared" si="30"/>
        <v>2600</v>
      </c>
      <c r="F101" s="40">
        <f t="shared" si="30"/>
        <v>0</v>
      </c>
      <c r="G101" s="40">
        <f>SUM(G102:G102)</f>
        <v>2600</v>
      </c>
      <c r="H101" s="40">
        <f t="shared" si="30"/>
        <v>0</v>
      </c>
      <c r="I101" s="40">
        <f t="shared" si="30"/>
        <v>0</v>
      </c>
      <c r="J101" s="40">
        <f t="shared" si="30"/>
        <v>2600</v>
      </c>
      <c r="K101" s="40">
        <f t="shared" si="30"/>
        <v>0</v>
      </c>
      <c r="L101" s="40">
        <f t="shared" si="30"/>
        <v>2600</v>
      </c>
    </row>
    <row r="102" spans="1:12" x14ac:dyDescent="0.2">
      <c r="A102" s="20" t="s">
        <v>67</v>
      </c>
      <c r="B102" s="21"/>
      <c r="C102" s="17"/>
      <c r="D102" s="17"/>
      <c r="E102" s="17">
        <v>2600</v>
      </c>
      <c r="F102" s="17">
        <v>0</v>
      </c>
      <c r="G102" s="17">
        <f>SUM(E102:F102)</f>
        <v>2600</v>
      </c>
      <c r="H102" s="17"/>
      <c r="I102" s="17"/>
      <c r="J102" s="17">
        <f>SUM(E102,H102)</f>
        <v>2600</v>
      </c>
      <c r="K102" s="17">
        <f>SUM(F102,I102)</f>
        <v>0</v>
      </c>
      <c r="L102" s="17">
        <f>SUM(J102:K102)</f>
        <v>2600</v>
      </c>
    </row>
    <row r="103" spans="1:12" x14ac:dyDescent="0.2">
      <c r="A103" s="20"/>
      <c r="B103" s="21"/>
      <c r="C103" s="33"/>
      <c r="D103" s="32"/>
      <c r="E103" s="31"/>
      <c r="F103" s="33"/>
      <c r="G103" s="33"/>
      <c r="H103" s="33"/>
      <c r="I103" s="33"/>
      <c r="J103" s="33"/>
      <c r="K103" s="33"/>
      <c r="L103" s="33"/>
    </row>
    <row r="104" spans="1:12" ht="25.5" x14ac:dyDescent="0.2">
      <c r="A104" s="22" t="s">
        <v>63</v>
      </c>
      <c r="B104" s="23">
        <f>SUM(B95,B101)</f>
        <v>0</v>
      </c>
      <c r="C104" s="23">
        <f t="shared" ref="C104:L104" si="31">SUM(C95,C101)</f>
        <v>0</v>
      </c>
      <c r="D104" s="23">
        <f t="shared" si="31"/>
        <v>0</v>
      </c>
      <c r="E104" s="23">
        <f t="shared" si="31"/>
        <v>8700</v>
      </c>
      <c r="F104" s="23">
        <f t="shared" si="31"/>
        <v>0</v>
      </c>
      <c r="G104" s="23">
        <f t="shared" si="31"/>
        <v>8700</v>
      </c>
      <c r="H104" s="23">
        <f t="shared" si="31"/>
        <v>0</v>
      </c>
      <c r="I104" s="23">
        <f t="shared" si="31"/>
        <v>0</v>
      </c>
      <c r="J104" s="23">
        <f t="shared" si="31"/>
        <v>8700</v>
      </c>
      <c r="K104" s="23">
        <f t="shared" si="31"/>
        <v>0</v>
      </c>
      <c r="L104" s="23">
        <f t="shared" si="31"/>
        <v>8700</v>
      </c>
    </row>
    <row r="106" spans="1:12" x14ac:dyDescent="0.2">
      <c r="A106" s="13" t="s">
        <v>74</v>
      </c>
      <c r="B106" s="17"/>
      <c r="C106" s="33"/>
      <c r="D106" s="32"/>
      <c r="E106" s="31"/>
      <c r="F106" s="33"/>
      <c r="G106" s="33"/>
      <c r="H106" s="33"/>
      <c r="I106" s="33"/>
      <c r="J106" s="33"/>
      <c r="K106" s="33"/>
      <c r="L106" s="33"/>
    </row>
    <row r="107" spans="1:12" x14ac:dyDescent="0.2">
      <c r="A107" s="14"/>
      <c r="B107" s="17"/>
      <c r="C107" s="33"/>
      <c r="D107" s="32"/>
      <c r="E107" s="31"/>
      <c r="F107" s="33"/>
      <c r="G107" s="33"/>
      <c r="H107" s="33"/>
      <c r="I107" s="33"/>
      <c r="J107" s="33"/>
      <c r="K107" s="33"/>
      <c r="L107" s="33"/>
    </row>
    <row r="108" spans="1:12" x14ac:dyDescent="0.2">
      <c r="A108" s="13" t="s">
        <v>77</v>
      </c>
      <c r="B108" s="15">
        <f t="shared" ref="B108:L108" si="32">SUM(B109:B109)</f>
        <v>0</v>
      </c>
      <c r="C108" s="15">
        <f t="shared" si="32"/>
        <v>0</v>
      </c>
      <c r="D108" s="15">
        <f t="shared" si="32"/>
        <v>0</v>
      </c>
      <c r="E108" s="15">
        <f t="shared" si="32"/>
        <v>0</v>
      </c>
      <c r="F108" s="15">
        <f t="shared" si="32"/>
        <v>0</v>
      </c>
      <c r="G108" s="15">
        <f t="shared" si="32"/>
        <v>0</v>
      </c>
      <c r="H108" s="15">
        <f t="shared" si="32"/>
        <v>2933</v>
      </c>
      <c r="I108" s="15">
        <f t="shared" si="32"/>
        <v>0</v>
      </c>
      <c r="J108" s="15">
        <f t="shared" si="32"/>
        <v>2933</v>
      </c>
      <c r="K108" s="15">
        <f t="shared" si="32"/>
        <v>0</v>
      </c>
      <c r="L108" s="15">
        <f t="shared" si="32"/>
        <v>2933</v>
      </c>
    </row>
    <row r="109" spans="1:12" x14ac:dyDescent="0.2">
      <c r="A109" s="16" t="s">
        <v>76</v>
      </c>
      <c r="B109" s="17"/>
      <c r="C109" s="17"/>
      <c r="D109" s="17">
        <f>SUM(B109:C109)</f>
        <v>0</v>
      </c>
      <c r="E109" s="17"/>
      <c r="F109" s="17">
        <v>0</v>
      </c>
      <c r="G109" s="17">
        <f>SUM(E109:F109)</f>
        <v>0</v>
      </c>
      <c r="H109" s="17">
        <v>2933</v>
      </c>
      <c r="I109" s="17"/>
      <c r="J109" s="17">
        <f>SUM(E109,H109)</f>
        <v>2933</v>
      </c>
      <c r="K109" s="17">
        <f>SUM(F109,I109)</f>
        <v>0</v>
      </c>
      <c r="L109" s="17">
        <f>SUM(J109:K109)</f>
        <v>2933</v>
      </c>
    </row>
    <row r="110" spans="1:12" x14ac:dyDescent="0.2">
      <c r="A110" s="20"/>
      <c r="B110" s="21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1:12" ht="25.5" x14ac:dyDescent="0.2">
      <c r="A111" s="22" t="s">
        <v>75</v>
      </c>
      <c r="B111" s="23">
        <f>SUM(B108)</f>
        <v>0</v>
      </c>
      <c r="C111" s="23">
        <f t="shared" ref="C111:L111" si="33">SUM(C108)</f>
        <v>0</v>
      </c>
      <c r="D111" s="23">
        <f t="shared" si="33"/>
        <v>0</v>
      </c>
      <c r="E111" s="23">
        <f t="shared" si="33"/>
        <v>0</v>
      </c>
      <c r="F111" s="23">
        <f t="shared" si="33"/>
        <v>0</v>
      </c>
      <c r="G111" s="23">
        <f t="shared" si="33"/>
        <v>0</v>
      </c>
      <c r="H111" s="23">
        <f t="shared" si="33"/>
        <v>2933</v>
      </c>
      <c r="I111" s="23">
        <f t="shared" si="33"/>
        <v>0</v>
      </c>
      <c r="J111" s="23">
        <f t="shared" si="33"/>
        <v>2933</v>
      </c>
      <c r="K111" s="23">
        <f t="shared" si="33"/>
        <v>0</v>
      </c>
      <c r="L111" s="23">
        <f t="shared" si="33"/>
        <v>2933</v>
      </c>
    </row>
    <row r="113" spans="1:12" x14ac:dyDescent="0.2">
      <c r="A113" s="13" t="s">
        <v>78</v>
      </c>
      <c r="B113" s="17"/>
      <c r="C113" s="33"/>
      <c r="D113" s="32"/>
      <c r="E113" s="31"/>
      <c r="F113" s="33"/>
      <c r="G113" s="33"/>
      <c r="H113" s="33"/>
      <c r="I113" s="33"/>
      <c r="J113" s="33"/>
      <c r="K113" s="33"/>
      <c r="L113" s="33"/>
    </row>
    <row r="114" spans="1:12" x14ac:dyDescent="0.2">
      <c r="A114" s="14"/>
      <c r="B114" s="17"/>
      <c r="C114" s="33"/>
      <c r="D114" s="32"/>
      <c r="E114" s="31"/>
      <c r="F114" s="33"/>
      <c r="G114" s="33"/>
      <c r="H114" s="33"/>
      <c r="I114" s="33"/>
      <c r="J114" s="33"/>
      <c r="K114" s="33"/>
      <c r="L114" s="33"/>
    </row>
    <row r="115" spans="1:12" x14ac:dyDescent="0.2">
      <c r="A115" s="13" t="s">
        <v>77</v>
      </c>
      <c r="B115" s="15">
        <f>SUM(B116:B117)</f>
        <v>0</v>
      </c>
      <c r="C115" s="15">
        <f t="shared" ref="C115:L115" si="34">SUM(C116:C117)</f>
        <v>0</v>
      </c>
      <c r="D115" s="15">
        <f t="shared" si="34"/>
        <v>0</v>
      </c>
      <c r="E115" s="15">
        <f t="shared" si="34"/>
        <v>0</v>
      </c>
      <c r="F115" s="15">
        <f t="shared" si="34"/>
        <v>0</v>
      </c>
      <c r="G115" s="15">
        <f t="shared" si="34"/>
        <v>0</v>
      </c>
      <c r="H115" s="15">
        <f t="shared" si="34"/>
        <v>230</v>
      </c>
      <c r="I115" s="15">
        <f t="shared" si="34"/>
        <v>0</v>
      </c>
      <c r="J115" s="15">
        <f t="shared" si="34"/>
        <v>230</v>
      </c>
      <c r="K115" s="15">
        <f t="shared" si="34"/>
        <v>0</v>
      </c>
      <c r="L115" s="15">
        <f t="shared" si="34"/>
        <v>230</v>
      </c>
    </row>
    <row r="116" spans="1:12" x14ac:dyDescent="0.2">
      <c r="A116" s="16" t="s">
        <v>82</v>
      </c>
      <c r="B116" s="17"/>
      <c r="C116" s="17"/>
      <c r="D116" s="17">
        <f>SUM(B116:C116)</f>
        <v>0</v>
      </c>
      <c r="E116" s="17"/>
      <c r="F116" s="17">
        <v>0</v>
      </c>
      <c r="G116" s="17">
        <f>SUM(E116:F116)</f>
        <v>0</v>
      </c>
      <c r="H116" s="17">
        <v>30</v>
      </c>
      <c r="I116" s="17"/>
      <c r="J116" s="17">
        <f>SUM(E116,H116)</f>
        <v>30</v>
      </c>
      <c r="K116" s="17">
        <f>SUM(F116,I116)</f>
        <v>0</v>
      </c>
      <c r="L116" s="17">
        <f>SUM(J116:K116)</f>
        <v>30</v>
      </c>
    </row>
    <row r="117" spans="1:12" x14ac:dyDescent="0.2">
      <c r="A117" s="20" t="s">
        <v>83</v>
      </c>
      <c r="B117" s="21"/>
      <c r="C117" s="17"/>
      <c r="D117" s="17"/>
      <c r="E117" s="17"/>
      <c r="F117" s="17"/>
      <c r="G117" s="17"/>
      <c r="H117" s="17">
        <v>200</v>
      </c>
      <c r="I117" s="17"/>
      <c r="J117" s="17">
        <f>SUM(E117,H117)</f>
        <v>200</v>
      </c>
      <c r="K117" s="17"/>
      <c r="L117" s="17">
        <f>SUM(J117:K117)</f>
        <v>200</v>
      </c>
    </row>
    <row r="118" spans="1:12" x14ac:dyDescent="0.2">
      <c r="A118" s="20"/>
      <c r="B118" s="21"/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1:12" ht="38.25" x14ac:dyDescent="0.2">
      <c r="A119" s="22" t="s">
        <v>79</v>
      </c>
      <c r="B119" s="23">
        <f>SUM(B115)</f>
        <v>0</v>
      </c>
      <c r="C119" s="23">
        <f t="shared" ref="C119:L119" si="35">SUM(C115)</f>
        <v>0</v>
      </c>
      <c r="D119" s="23">
        <f t="shared" si="35"/>
        <v>0</v>
      </c>
      <c r="E119" s="23">
        <f t="shared" si="35"/>
        <v>0</v>
      </c>
      <c r="F119" s="23">
        <f t="shared" si="35"/>
        <v>0</v>
      </c>
      <c r="G119" s="23">
        <f t="shared" si="35"/>
        <v>0</v>
      </c>
      <c r="H119" s="23">
        <f t="shared" si="35"/>
        <v>230</v>
      </c>
      <c r="I119" s="23">
        <f t="shared" si="35"/>
        <v>0</v>
      </c>
      <c r="J119" s="23">
        <f t="shared" si="35"/>
        <v>230</v>
      </c>
      <c r="K119" s="23">
        <f t="shared" si="35"/>
        <v>0</v>
      </c>
      <c r="L119" s="23">
        <f t="shared" si="35"/>
        <v>230</v>
      </c>
    </row>
    <row r="121" spans="1:12" x14ac:dyDescent="0.2">
      <c r="A121" s="13" t="s">
        <v>80</v>
      </c>
      <c r="B121" s="17"/>
      <c r="C121" s="33"/>
      <c r="D121" s="32"/>
      <c r="E121" s="31"/>
      <c r="F121" s="33"/>
      <c r="G121" s="33"/>
      <c r="H121" s="33"/>
      <c r="I121" s="33"/>
      <c r="J121" s="33"/>
      <c r="K121" s="33"/>
      <c r="L121" s="33"/>
    </row>
    <row r="122" spans="1:12" x14ac:dyDescent="0.2">
      <c r="A122" s="14"/>
      <c r="B122" s="17"/>
      <c r="C122" s="33"/>
      <c r="D122" s="32"/>
      <c r="E122" s="31"/>
      <c r="F122" s="33"/>
      <c r="G122" s="33"/>
      <c r="H122" s="33"/>
      <c r="I122" s="33"/>
      <c r="J122" s="33"/>
      <c r="K122" s="33"/>
      <c r="L122" s="33"/>
    </row>
    <row r="123" spans="1:12" x14ac:dyDescent="0.2">
      <c r="A123" s="13" t="s">
        <v>8</v>
      </c>
      <c r="B123" s="15">
        <f t="shared" ref="B123:L123" si="36">SUM(B124:B124)</f>
        <v>0</v>
      </c>
      <c r="C123" s="15">
        <f t="shared" si="36"/>
        <v>0</v>
      </c>
      <c r="D123" s="15">
        <f t="shared" si="36"/>
        <v>0</v>
      </c>
      <c r="E123" s="15">
        <f t="shared" si="36"/>
        <v>0</v>
      </c>
      <c r="F123" s="15">
        <f t="shared" si="36"/>
        <v>0</v>
      </c>
      <c r="G123" s="15">
        <f t="shared" si="36"/>
        <v>0</v>
      </c>
      <c r="H123" s="15">
        <f t="shared" si="36"/>
        <v>647</v>
      </c>
      <c r="I123" s="15">
        <f t="shared" si="36"/>
        <v>0</v>
      </c>
      <c r="J123" s="15">
        <f t="shared" si="36"/>
        <v>647</v>
      </c>
      <c r="K123" s="15">
        <f t="shared" si="36"/>
        <v>0</v>
      </c>
      <c r="L123" s="15">
        <f t="shared" si="36"/>
        <v>647</v>
      </c>
    </row>
    <row r="124" spans="1:12" x14ac:dyDescent="0.2">
      <c r="A124" s="16" t="s">
        <v>84</v>
      </c>
      <c r="B124" s="17"/>
      <c r="C124" s="17"/>
      <c r="D124" s="17">
        <f>SUM(B124:C124)</f>
        <v>0</v>
      </c>
      <c r="E124" s="17"/>
      <c r="F124" s="17">
        <v>0</v>
      </c>
      <c r="G124" s="17">
        <f>SUM(E124:F124)</f>
        <v>0</v>
      </c>
      <c r="H124" s="17">
        <v>647</v>
      </c>
      <c r="I124" s="17"/>
      <c r="J124" s="17">
        <f>SUM(E124,H124)</f>
        <v>647</v>
      </c>
      <c r="K124" s="17">
        <f>SUM(F124,I124)</f>
        <v>0</v>
      </c>
      <c r="L124" s="17">
        <f>SUM(J124:K124)</f>
        <v>647</v>
      </c>
    </row>
    <row r="125" spans="1:12" x14ac:dyDescent="0.2">
      <c r="A125" s="20"/>
      <c r="B125" s="21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1:12" ht="25.5" x14ac:dyDescent="0.2">
      <c r="A126" s="22" t="s">
        <v>81</v>
      </c>
      <c r="B126" s="23">
        <f>SUM(B123)</f>
        <v>0</v>
      </c>
      <c r="C126" s="23">
        <f t="shared" ref="C126:L126" si="37">SUM(C123)</f>
        <v>0</v>
      </c>
      <c r="D126" s="23">
        <f t="shared" si="37"/>
        <v>0</v>
      </c>
      <c r="E126" s="23">
        <f t="shared" si="37"/>
        <v>0</v>
      </c>
      <c r="F126" s="23">
        <f t="shared" si="37"/>
        <v>0</v>
      </c>
      <c r="G126" s="23">
        <f t="shared" si="37"/>
        <v>0</v>
      </c>
      <c r="H126" s="23">
        <f t="shared" si="37"/>
        <v>647</v>
      </c>
      <c r="I126" s="23">
        <f t="shared" si="37"/>
        <v>0</v>
      </c>
      <c r="J126" s="23">
        <f t="shared" si="37"/>
        <v>647</v>
      </c>
      <c r="K126" s="23">
        <f t="shared" si="37"/>
        <v>0</v>
      </c>
      <c r="L126" s="23">
        <f t="shared" si="37"/>
        <v>647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>
    <oddFooter>&amp;C&amp;P</oddFooter>
  </headerFooter>
  <rowBreaks count="1" manualBreakCount="1">
    <brk id="10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Csere Angelika</dc:creator>
  <cp:lastModifiedBy>Boráros Barbara</cp:lastModifiedBy>
  <cp:lastPrinted>2018-11-27T08:53:48Z</cp:lastPrinted>
  <dcterms:created xsi:type="dcterms:W3CDTF">2014-01-10T08:24:40Z</dcterms:created>
  <dcterms:modified xsi:type="dcterms:W3CDTF">2018-12-17T14:06:53Z</dcterms:modified>
</cp:coreProperties>
</file>